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<sst xmlns="http://schemas.openxmlformats.org/spreadsheetml/2006/main" count="514" uniqueCount="60">
  <si>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</si>
  <si>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</si>
  <si>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</si>
  <si>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</si>
  <si>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</si>
  <si>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</si>
  <si>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</si>
  <si>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</si>
  <si>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</si>
  <si>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</si>
  <si>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</si>
  <si>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</si>
  <si>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</si>
  <si>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</si>
  <si>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</si>
  <si>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</si>
  <si>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</si>
  <si>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</si>
  <si>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</si>
  <si>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</si>
  <si>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</si>
  <si>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</si>
  <si>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</si>
  <si>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</si>
  <si>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</si>
  <si>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</si>
  <si>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</si>
  <si>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</si>
  <si>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</si>
  <si>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</si>
  <si>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</si>
  <si>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</si>
  <si>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</si>
  <si>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</si>
  <si>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</si>
  <si>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</si>
  <si>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</si>
  <si>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</si>
  <si>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</si>
  <si>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</si>
  <si>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</si>
  <si>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</si>
  <si>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</si>
  <si>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</si>
  <si>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</si>
  <si>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</si>
  <si>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</si>
  <si>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</si>
  <si>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</si>
  <si>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</si>
  <si>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</si>
  <si>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</si>
  <si>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2016/10/18</t>
  </si>
  <si>
    <t>10-November-2016</t>
  </si>
  <si>
    <t>09-January-2016</t>
  </si>
  <si>
    <t>PLEASE NOTE THE FOLLOWING VOLATILITY SKEW CHANGES WITH EFFECT FROM MONDAY</t>
  </si>
  <si>
    <t>09 JANUARY 2016 FOR SETTLEMENT ON TUESDAY 10 JANUARY 2016</t>
  </si>
  <si>
    <t>10-January-2016</t>
  </si>
  <si>
    <t>2017/01/09</t>
  </si>
  <si>
    <t>SAFEX MTM 09-January-2016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</si>
</sst>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  <numFmt numFmtId="215" formatCode="_ * #,##0.000_ ;_ * \-#,##0.000_ ;_ * &quot;-&quot;??_ ;_ @_ 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7.75"/>
      <color indexed="8"/>
      <name val="Arial"/>
      <family val="2"/>
    </font>
    <font>
      <b/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</borders>
  <cellStyleXfs count="9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4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4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4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4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4" applyNumberFormat="1" applyFont="1" applyFill="1" applyBorder="1" applyAlignment="1">
      <alignment horizontal="center"/>
    </xf>
    <xf numFmtId="10" fontId="0" fillId="16" borderId="33" xfId="884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10" fontId="0" fillId="16" borderId="30" xfId="884" applyNumberFormat="1" applyFont="1" applyFill="1" applyBorder="1" applyAlignment="1">
      <alignment horizontal="center"/>
    </xf>
    <xf numFmtId="168" fontId="0" fillId="16" borderId="41" xfId="896" applyNumberFormat="1" applyFont="1" applyFill="1" applyBorder="1" applyAlignment="1">
      <alignment/>
    </xf>
    <xf numFmtId="168" fontId="0" fillId="16" borderId="44" xfId="896" applyNumberFormat="1" applyFont="1" applyFill="1" applyBorder="1" applyAlignment="1">
      <alignment/>
    </xf>
    <xf numFmtId="165" fontId="0" fillId="16" borderId="26" xfId="896" applyNumberFormat="1" applyFont="1" applyFill="1" applyBorder="1" applyAlignment="1">
      <alignment/>
    </xf>
    <xf numFmtId="165" fontId="0" fillId="16" borderId="50" xfId="896" applyNumberFormat="1" applyFont="1" applyFill="1" applyBorder="1" applyAlignment="1">
      <alignment/>
    </xf>
    <xf numFmtId="165" fontId="0" fillId="16" borderId="49" xfId="896" applyNumberFormat="1" applyFont="1" applyFill="1" applyBorder="1" applyAlignment="1">
      <alignment/>
    </xf>
    <xf numFmtId="168" fontId="0" fillId="16" borderId="31" xfId="896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4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5" fillId="0" borderId="0" xfId="831" applyFont="1" applyBorder="1">
      <alignment/>
      <protection/>
    </xf>
    <xf numFmtId="2" fontId="5" fillId="0" borderId="0" xfId="831" applyNumberFormat="1" applyFont="1" applyBorder="1">
      <alignment/>
      <protection/>
    </xf>
    <xf numFmtId="0" fontId="6" fillId="0" borderId="0" xfId="831" applyFont="1">
      <alignment/>
      <protection/>
    </xf>
    <xf numFmtId="2" fontId="5" fillId="0" borderId="0" xfId="831" applyNumberFormat="1" applyFont="1" applyBorder="1" applyAlignment="1">
      <alignment horizontal="center"/>
      <protection/>
    </xf>
    <xf numFmtId="0" fontId="6" fillId="0" borderId="0" xfId="838">
      <alignment/>
      <protection/>
    </xf>
    <xf numFmtId="0" fontId="6" fillId="0" borderId="0" xfId="831">
      <alignment/>
      <protection/>
    </xf>
    <xf numFmtId="2" fontId="6" fillId="0" borderId="0" xfId="831" applyNumberFormat="1">
      <alignment/>
      <protection/>
    </xf>
    <xf numFmtId="0" fontId="5" fillId="0" borderId="61" xfId="831" applyFont="1" applyBorder="1" applyAlignment="1" applyProtection="1">
      <alignment horizontal="left"/>
      <protection locked="0"/>
    </xf>
    <xf numFmtId="164" fontId="5" fillId="0" borderId="62" xfId="831" applyNumberFormat="1" applyFont="1" applyBorder="1" applyAlignment="1" applyProtection="1">
      <alignment horizontal="center"/>
      <protection locked="0"/>
    </xf>
    <xf numFmtId="0" fontId="6" fillId="0" borderId="62" xfId="831" applyFont="1" applyBorder="1">
      <alignment/>
      <protection/>
    </xf>
    <xf numFmtId="0" fontId="6" fillId="0" borderId="63" xfId="831" applyFont="1" applyBorder="1">
      <alignment/>
      <protection/>
    </xf>
    <xf numFmtId="0" fontId="5" fillId="0" borderId="64" xfId="831" applyFont="1" applyBorder="1" applyAlignment="1" applyProtection="1">
      <alignment horizontal="left"/>
      <protection locked="0"/>
    </xf>
    <xf numFmtId="0" fontId="5" fillId="0" borderId="65" xfId="831" applyFont="1" applyBorder="1" applyAlignment="1">
      <alignment horizontal="center"/>
      <protection/>
    </xf>
    <xf numFmtId="0" fontId="5" fillId="0" borderId="65" xfId="831" applyFont="1" applyBorder="1">
      <alignment/>
      <protection/>
    </xf>
    <xf numFmtId="0" fontId="5" fillId="0" borderId="66" xfId="831" applyFont="1" applyBorder="1" applyAlignment="1">
      <alignment horizontal="center"/>
      <protection/>
    </xf>
    <xf numFmtId="0" fontId="5" fillId="0" borderId="64" xfId="831" applyFont="1" applyBorder="1">
      <alignment/>
      <protection/>
    </xf>
    <xf numFmtId="164" fontId="5" fillId="0" borderId="65" xfId="831" applyNumberFormat="1" applyFont="1" applyBorder="1" applyAlignment="1" applyProtection="1">
      <alignment horizontal="center"/>
      <protection locked="0"/>
    </xf>
    <xf numFmtId="0" fontId="5" fillId="0" borderId="66" xfId="831" applyFont="1" applyBorder="1">
      <alignment/>
      <protection/>
    </xf>
    <xf numFmtId="2" fontId="5" fillId="0" borderId="67" xfId="831" applyNumberFormat="1" applyFont="1" applyBorder="1">
      <alignment/>
      <protection/>
    </xf>
    <xf numFmtId="2" fontId="5" fillId="0" borderId="47" xfId="831" applyNumberFormat="1" applyFont="1" applyBorder="1">
      <alignment/>
      <protection/>
    </xf>
    <xf numFmtId="0" fontId="5" fillId="0" borderId="64" xfId="831" applyFont="1" applyBorder="1" applyAlignment="1">
      <alignment horizontal="left"/>
      <protection/>
    </xf>
    <xf numFmtId="1" fontId="5" fillId="0" borderId="65" xfId="831" applyNumberFormat="1" applyFont="1" applyBorder="1" applyAlignment="1">
      <alignment horizontal="center"/>
      <protection/>
    </xf>
    <xf numFmtId="2" fontId="5" fillId="0" borderId="66" xfId="831" applyNumberFormat="1" applyFont="1" applyBorder="1" applyAlignment="1">
      <alignment horizontal="center"/>
      <protection/>
    </xf>
    <xf numFmtId="2" fontId="5" fillId="0" borderId="66" xfId="831" applyNumberFormat="1" applyFont="1" applyBorder="1">
      <alignment/>
      <protection/>
    </xf>
    <xf numFmtId="2" fontId="6" fillId="0" borderId="0" xfId="831" applyNumberFormat="1" applyFont="1">
      <alignment/>
      <protection/>
    </xf>
    <xf numFmtId="2" fontId="5" fillId="0" borderId="65" xfId="831" applyNumberFormat="1" applyFont="1" applyBorder="1" applyAlignment="1">
      <alignment horizontal="center"/>
      <protection/>
    </xf>
    <xf numFmtId="0" fontId="5" fillId="0" borderId="68" xfId="831" applyFont="1" applyBorder="1">
      <alignment/>
      <protection/>
    </xf>
    <xf numFmtId="2" fontId="5" fillId="0" borderId="69" xfId="831" applyNumberFormat="1" applyFont="1" applyBorder="1" applyAlignment="1">
      <alignment horizontal="center"/>
      <protection/>
    </xf>
    <xf numFmtId="0" fontId="5" fillId="0" borderId="69" xfId="831" applyFont="1" applyBorder="1">
      <alignment/>
      <protection/>
    </xf>
    <xf numFmtId="2" fontId="5" fillId="0" borderId="70" xfId="831" applyNumberFormat="1" applyFont="1" applyBorder="1">
      <alignment/>
      <protection/>
    </xf>
    <xf numFmtId="2" fontId="5" fillId="0" borderId="63" xfId="831" applyNumberFormat="1" applyFont="1" applyBorder="1" applyAlignment="1">
      <alignment horizontal="center"/>
      <protection/>
    </xf>
    <xf numFmtId="2" fontId="5" fillId="0" borderId="70" xfId="831" applyNumberFormat="1" applyFont="1" applyBorder="1" applyAlignment="1">
      <alignment horizontal="center"/>
      <protection/>
    </xf>
    <xf numFmtId="10" fontId="5" fillId="0" borderId="71" xfId="885" applyNumberFormat="1" applyFont="1" applyBorder="1" applyAlignment="1">
      <alignment horizontal="center"/>
    </xf>
    <xf numFmtId="10" fontId="5" fillId="0" borderId="72" xfId="885" applyNumberFormat="1" applyFont="1" applyBorder="1" applyAlignment="1">
      <alignment horizontal="center"/>
    </xf>
    <xf numFmtId="10" fontId="5" fillId="0" borderId="73" xfId="885" applyNumberFormat="1" applyFont="1" applyBorder="1" applyAlignment="1">
      <alignment horizontal="center"/>
    </xf>
    <xf numFmtId="2" fontId="5" fillId="0" borderId="0" xfId="831" applyNumberFormat="1" applyFont="1" applyFill="1" applyBorder="1" applyAlignment="1">
      <alignment horizontal="center"/>
      <protection/>
    </xf>
    <xf numFmtId="2" fontId="5" fillId="0" borderId="36" xfId="831" applyNumberFormat="1" applyFont="1" applyBorder="1">
      <alignment/>
      <protection/>
    </xf>
    <xf numFmtId="10" fontId="5" fillId="0" borderId="36" xfId="885" applyNumberFormat="1" applyFont="1" applyBorder="1" applyAlignment="1">
      <alignment/>
    </xf>
    <xf numFmtId="10" fontId="5" fillId="0" borderId="35" xfId="885" applyNumberFormat="1" applyFont="1" applyBorder="1" applyAlignment="1">
      <alignment/>
    </xf>
    <xf numFmtId="10" fontId="5" fillId="0" borderId="48" xfId="885" applyNumberFormat="1" applyFont="1" applyBorder="1" applyAlignment="1">
      <alignment/>
    </xf>
    <xf numFmtId="10" fontId="0" fillId="0" borderId="41" xfId="884" applyNumberFormat="1" applyFont="1" applyBorder="1" applyAlignment="1">
      <alignment horizontal="center"/>
    </xf>
    <xf numFmtId="0" fontId="6" fillId="0" borderId="0" xfId="839">
      <alignment/>
      <protection/>
    </xf>
    <xf numFmtId="0" fontId="5" fillId="0" borderId="0" xfId="839" applyFont="1" applyBorder="1">
      <alignment/>
      <protection/>
    </xf>
    <xf numFmtId="2" fontId="5" fillId="0" borderId="0" xfId="839" applyNumberFormat="1" applyFont="1" applyBorder="1">
      <alignment/>
      <protection/>
    </xf>
    <xf numFmtId="0" fontId="5" fillId="0" borderId="61" xfId="839" applyFont="1" applyBorder="1" applyAlignment="1" applyProtection="1">
      <alignment horizontal="left"/>
      <protection locked="0"/>
    </xf>
    <xf numFmtId="164" fontId="5" fillId="0" borderId="62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0" fontId="6" fillId="0" borderId="63" xfId="839" applyFont="1" applyBorder="1">
      <alignment/>
      <protection/>
    </xf>
    <xf numFmtId="0" fontId="6" fillId="0" borderId="0" xfId="839" applyFont="1">
      <alignment/>
      <protection/>
    </xf>
    <xf numFmtId="0" fontId="5" fillId="0" borderId="64" xfId="839" applyFont="1" applyBorder="1" applyAlignment="1" applyProtection="1">
      <alignment horizontal="left"/>
      <protection locked="0"/>
    </xf>
    <xf numFmtId="0" fontId="5" fillId="0" borderId="65" xfId="839" applyFont="1" applyBorder="1" applyAlignment="1">
      <alignment horizontal="center"/>
      <protection/>
    </xf>
    <xf numFmtId="0" fontId="5" fillId="0" borderId="65" xfId="839" applyFont="1" applyBorder="1">
      <alignment/>
      <protection/>
    </xf>
    <xf numFmtId="0" fontId="5" fillId="0" borderId="66" xfId="839" applyFont="1" applyBorder="1" applyAlignment="1">
      <alignment horizontal="center"/>
      <protection/>
    </xf>
    <xf numFmtId="0" fontId="5" fillId="0" borderId="64" xfId="839" applyFont="1" applyBorder="1">
      <alignment/>
      <protection/>
    </xf>
    <xf numFmtId="164" fontId="5" fillId="0" borderId="65" xfId="839" applyNumberFormat="1" applyFont="1" applyBorder="1" applyAlignment="1" applyProtection="1">
      <alignment horizontal="center"/>
      <protection locked="0"/>
    </xf>
    <xf numFmtId="0" fontId="5" fillId="0" borderId="66" xfId="839" applyFont="1" applyBorder="1">
      <alignment/>
      <protection/>
    </xf>
    <xf numFmtId="2" fontId="5" fillId="0" borderId="67" xfId="839" applyNumberFormat="1" applyFont="1" applyBorder="1">
      <alignment/>
      <protection/>
    </xf>
    <xf numFmtId="2" fontId="5" fillId="0" borderId="47" xfId="839" applyNumberFormat="1" applyFont="1" applyBorder="1">
      <alignment/>
      <protection/>
    </xf>
    <xf numFmtId="0" fontId="5" fillId="0" borderId="64" xfId="839" applyFont="1" applyBorder="1" applyAlignment="1">
      <alignment horizontal="left"/>
      <protection/>
    </xf>
    <xf numFmtId="1" fontId="5" fillId="0" borderId="65" xfId="839" applyNumberFormat="1" applyFont="1" applyBorder="1" applyAlignment="1">
      <alignment horizontal="center"/>
      <protection/>
    </xf>
    <xf numFmtId="2" fontId="5" fillId="0" borderId="66" xfId="839" applyNumberFormat="1" applyFont="1" applyBorder="1" applyAlignment="1">
      <alignment horizontal="center"/>
      <protection/>
    </xf>
    <xf numFmtId="2" fontId="5" fillId="0" borderId="66" xfId="839" applyNumberFormat="1" applyFont="1" applyBorder="1">
      <alignment/>
      <protection/>
    </xf>
    <xf numFmtId="2" fontId="6" fillId="0" borderId="0" xfId="839" applyNumberFormat="1" applyFont="1">
      <alignment/>
      <protection/>
    </xf>
    <xf numFmtId="2" fontId="5" fillId="0" borderId="65" xfId="839" applyNumberFormat="1" applyFont="1" applyBorder="1" applyAlignment="1">
      <alignment horizontal="center"/>
      <protection/>
    </xf>
    <xf numFmtId="0" fontId="5" fillId="0" borderId="68" xfId="839" applyFont="1" applyBorder="1">
      <alignment/>
      <protection/>
    </xf>
    <xf numFmtId="2" fontId="5" fillId="0" borderId="69" xfId="839" applyNumberFormat="1" applyFont="1" applyBorder="1" applyAlignment="1">
      <alignment horizontal="center"/>
      <protection/>
    </xf>
    <xf numFmtId="0" fontId="5" fillId="0" borderId="69" xfId="839" applyFont="1" applyBorder="1">
      <alignment/>
      <protection/>
    </xf>
    <xf numFmtId="2" fontId="5" fillId="0" borderId="70" xfId="839" applyNumberFormat="1" applyFont="1" applyBorder="1">
      <alignment/>
      <protection/>
    </xf>
    <xf numFmtId="2" fontId="5" fillId="0" borderId="0" xfId="839" applyNumberFormat="1" applyFont="1" applyBorder="1" applyAlignment="1">
      <alignment horizontal="center"/>
      <protection/>
    </xf>
    <xf numFmtId="2" fontId="5" fillId="0" borderId="63" xfId="839" applyNumberFormat="1" applyFont="1" applyBorder="1" applyAlignment="1">
      <alignment horizontal="center"/>
      <protection/>
    </xf>
    <xf numFmtId="2" fontId="5" fillId="0" borderId="70" xfId="839" applyNumberFormat="1" applyFont="1" applyBorder="1" applyAlignment="1">
      <alignment horizontal="center"/>
      <protection/>
    </xf>
    <xf numFmtId="10" fontId="5" fillId="0" borderId="71" xfId="912" applyNumberFormat="1" applyFont="1" applyBorder="1" applyAlignment="1">
      <alignment horizontal="center"/>
    </xf>
    <xf numFmtId="10" fontId="5" fillId="0" borderId="72" xfId="912" applyNumberFormat="1" applyFont="1" applyBorder="1" applyAlignment="1">
      <alignment horizontal="center"/>
    </xf>
    <xf numFmtId="10" fontId="5" fillId="0" borderId="73" xfId="912" applyNumberFormat="1" applyFont="1" applyBorder="1" applyAlignment="1">
      <alignment horizontal="center"/>
    </xf>
    <xf numFmtId="0" fontId="6" fillId="0" borderId="28" xfId="839" applyFont="1" applyBorder="1">
      <alignment/>
      <protection/>
    </xf>
    <xf numFmtId="0" fontId="6" fillId="0" borderId="29" xfId="839" applyFont="1" applyBorder="1">
      <alignment/>
      <protection/>
    </xf>
    <xf numFmtId="10" fontId="5" fillId="0" borderId="26" xfId="912" applyNumberFormat="1" applyFont="1" applyBorder="1" applyAlignment="1">
      <alignment/>
    </xf>
    <xf numFmtId="0" fontId="6" fillId="0" borderId="30" xfId="839" applyFont="1" applyBorder="1">
      <alignment/>
      <protection/>
    </xf>
    <xf numFmtId="2" fontId="5" fillId="0" borderId="36" xfId="839" applyNumberFormat="1" applyFont="1" applyBorder="1">
      <alignment/>
      <protection/>
    </xf>
    <xf numFmtId="2" fontId="5" fillId="0" borderId="37" xfId="839" applyNumberFormat="1" applyFont="1" applyBorder="1">
      <alignment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</cellXfs>
  <cellStyles count="96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omma 5" xfId="629"/>
    <cellStyle name="Comma 6" xfId="630"/>
    <cellStyle name="Currency" xfId="631"/>
    <cellStyle name="Currency [0]" xfId="632"/>
    <cellStyle name="Explanatory Text" xfId="633"/>
    <cellStyle name="Explanatory Text 10" xfId="634"/>
    <cellStyle name="Explanatory Text 11" xfId="635"/>
    <cellStyle name="Explanatory Text 12" xfId="636"/>
    <cellStyle name="Explanatory Text 13" xfId="637"/>
    <cellStyle name="Explanatory Text 14" xfId="638"/>
    <cellStyle name="Explanatory Text 15" xfId="639"/>
    <cellStyle name="Explanatory Text 16" xfId="640"/>
    <cellStyle name="Explanatory Text 17" xfId="641"/>
    <cellStyle name="Explanatory Text 18" xfId="642"/>
    <cellStyle name="Explanatory Text 19" xfId="643"/>
    <cellStyle name="Explanatory Text 2" xfId="644"/>
    <cellStyle name="Explanatory Text 20" xfId="645"/>
    <cellStyle name="Explanatory Text 21" xfId="646"/>
    <cellStyle name="Explanatory Text 22" xfId="647"/>
    <cellStyle name="Explanatory Text 3" xfId="648"/>
    <cellStyle name="Explanatory Text 4" xfId="649"/>
    <cellStyle name="Explanatory Text 5" xfId="650"/>
    <cellStyle name="Explanatory Text 6" xfId="651"/>
    <cellStyle name="Explanatory Text 7" xfId="652"/>
    <cellStyle name="Explanatory Text 8" xfId="653"/>
    <cellStyle name="Explanatory Text 9" xfId="654"/>
    <cellStyle name="Good" xfId="655"/>
    <cellStyle name="Good 10" xfId="656"/>
    <cellStyle name="Good 11" xfId="657"/>
    <cellStyle name="Good 12" xfId="658"/>
    <cellStyle name="Good 13" xfId="659"/>
    <cellStyle name="Good 14" xfId="660"/>
    <cellStyle name="Good 15" xfId="661"/>
    <cellStyle name="Good 16" xfId="662"/>
    <cellStyle name="Good 17" xfId="663"/>
    <cellStyle name="Good 18" xfId="664"/>
    <cellStyle name="Good 19" xfId="665"/>
    <cellStyle name="Good 2" xfId="666"/>
    <cellStyle name="Good 20" xfId="667"/>
    <cellStyle name="Good 21" xfId="668"/>
    <cellStyle name="Good 22" xfId="669"/>
    <cellStyle name="Good 3" xfId="670"/>
    <cellStyle name="Good 4" xfId="671"/>
    <cellStyle name="Good 5" xfId="672"/>
    <cellStyle name="Good 6" xfId="673"/>
    <cellStyle name="Good 7" xfId="674"/>
    <cellStyle name="Good 8" xfId="675"/>
    <cellStyle name="Good 9" xfId="676"/>
    <cellStyle name="Heading 1" xfId="677"/>
    <cellStyle name="Heading 1 10" xfId="678"/>
    <cellStyle name="Heading 1 11" xfId="679"/>
    <cellStyle name="Heading 1 12" xfId="680"/>
    <cellStyle name="Heading 1 13" xfId="681"/>
    <cellStyle name="Heading 1 14" xfId="682"/>
    <cellStyle name="Heading 1 15" xfId="683"/>
    <cellStyle name="Heading 1 16" xfId="684"/>
    <cellStyle name="Heading 1 17" xfId="685"/>
    <cellStyle name="Heading 1 18" xfId="686"/>
    <cellStyle name="Heading 1 19" xfId="687"/>
    <cellStyle name="Heading 1 2" xfId="688"/>
    <cellStyle name="Heading 1 20" xfId="689"/>
    <cellStyle name="Heading 1 21" xfId="690"/>
    <cellStyle name="Heading 1 22" xfId="691"/>
    <cellStyle name="Heading 1 3" xfId="692"/>
    <cellStyle name="Heading 1 4" xfId="693"/>
    <cellStyle name="Heading 1 5" xfId="694"/>
    <cellStyle name="Heading 1 6" xfId="695"/>
    <cellStyle name="Heading 1 7" xfId="696"/>
    <cellStyle name="Heading 1 8" xfId="697"/>
    <cellStyle name="Heading 1 9" xfId="698"/>
    <cellStyle name="Heading 2" xfId="699"/>
    <cellStyle name="Heading 2 10" xfId="700"/>
    <cellStyle name="Heading 2 11" xfId="701"/>
    <cellStyle name="Heading 2 12" xfId="702"/>
    <cellStyle name="Heading 2 13" xfId="703"/>
    <cellStyle name="Heading 2 14" xfId="704"/>
    <cellStyle name="Heading 2 15" xfId="705"/>
    <cellStyle name="Heading 2 16" xfId="706"/>
    <cellStyle name="Heading 2 17" xfId="707"/>
    <cellStyle name="Heading 2 18" xfId="708"/>
    <cellStyle name="Heading 2 19" xfId="709"/>
    <cellStyle name="Heading 2 2" xfId="710"/>
    <cellStyle name="Heading 2 20" xfId="711"/>
    <cellStyle name="Heading 2 21" xfId="712"/>
    <cellStyle name="Heading 2 22" xfId="713"/>
    <cellStyle name="Heading 2 3" xfId="714"/>
    <cellStyle name="Heading 2 4" xfId="715"/>
    <cellStyle name="Heading 2 5" xfId="716"/>
    <cellStyle name="Heading 2 6" xfId="717"/>
    <cellStyle name="Heading 2 7" xfId="718"/>
    <cellStyle name="Heading 2 8" xfId="719"/>
    <cellStyle name="Heading 2 9" xfId="720"/>
    <cellStyle name="Heading 3" xfId="721"/>
    <cellStyle name="Heading 3 10" xfId="722"/>
    <cellStyle name="Heading 3 11" xfId="723"/>
    <cellStyle name="Heading 3 12" xfId="724"/>
    <cellStyle name="Heading 3 13" xfId="725"/>
    <cellStyle name="Heading 3 14" xfId="726"/>
    <cellStyle name="Heading 3 15" xfId="727"/>
    <cellStyle name="Heading 3 16" xfId="728"/>
    <cellStyle name="Heading 3 17" xfId="729"/>
    <cellStyle name="Heading 3 18" xfId="730"/>
    <cellStyle name="Heading 3 19" xfId="731"/>
    <cellStyle name="Heading 3 2" xfId="732"/>
    <cellStyle name="Heading 3 20" xfId="733"/>
    <cellStyle name="Heading 3 21" xfId="734"/>
    <cellStyle name="Heading 3 22" xfId="735"/>
    <cellStyle name="Heading 3 3" xfId="736"/>
    <cellStyle name="Heading 3 4" xfId="737"/>
    <cellStyle name="Heading 3 5" xfId="738"/>
    <cellStyle name="Heading 3 6" xfId="739"/>
    <cellStyle name="Heading 3 7" xfId="740"/>
    <cellStyle name="Heading 3 8" xfId="741"/>
    <cellStyle name="Heading 3 9" xfId="742"/>
    <cellStyle name="Heading 4" xfId="743"/>
    <cellStyle name="Heading 4 10" xfId="744"/>
    <cellStyle name="Heading 4 11" xfId="745"/>
    <cellStyle name="Heading 4 12" xfId="746"/>
    <cellStyle name="Heading 4 13" xfId="747"/>
    <cellStyle name="Heading 4 14" xfId="748"/>
    <cellStyle name="Heading 4 15" xfId="749"/>
    <cellStyle name="Heading 4 16" xfId="750"/>
    <cellStyle name="Heading 4 17" xfId="751"/>
    <cellStyle name="Heading 4 18" xfId="752"/>
    <cellStyle name="Heading 4 19" xfId="753"/>
    <cellStyle name="Heading 4 2" xfId="754"/>
    <cellStyle name="Heading 4 20" xfId="755"/>
    <cellStyle name="Heading 4 21" xfId="756"/>
    <cellStyle name="Heading 4 22" xfId="757"/>
    <cellStyle name="Heading 4 3" xfId="758"/>
    <cellStyle name="Heading 4 4" xfId="759"/>
    <cellStyle name="Heading 4 5" xfId="760"/>
    <cellStyle name="Heading 4 6" xfId="761"/>
    <cellStyle name="Heading 4 7" xfId="762"/>
    <cellStyle name="Heading 4 8" xfId="763"/>
    <cellStyle name="Heading 4 9" xfId="764"/>
    <cellStyle name="Input" xfId="765"/>
    <cellStyle name="Input 10" xfId="766"/>
    <cellStyle name="Input 11" xfId="767"/>
    <cellStyle name="Input 12" xfId="768"/>
    <cellStyle name="Input 13" xfId="769"/>
    <cellStyle name="Input 14" xfId="770"/>
    <cellStyle name="Input 15" xfId="771"/>
    <cellStyle name="Input 16" xfId="772"/>
    <cellStyle name="Input 17" xfId="773"/>
    <cellStyle name="Input 18" xfId="774"/>
    <cellStyle name="Input 19" xfId="775"/>
    <cellStyle name="Input 2" xfId="776"/>
    <cellStyle name="Input 20" xfId="777"/>
    <cellStyle name="Input 21" xfId="778"/>
    <cellStyle name="Input 22" xfId="779"/>
    <cellStyle name="Input 3" xfId="780"/>
    <cellStyle name="Input 4" xfId="781"/>
    <cellStyle name="Input 5" xfId="782"/>
    <cellStyle name="Input 6" xfId="783"/>
    <cellStyle name="Input 7" xfId="784"/>
    <cellStyle name="Input 8" xfId="785"/>
    <cellStyle name="Input 9" xfId="786"/>
    <cellStyle name="Linked Cell" xfId="787"/>
    <cellStyle name="Linked Cell 10" xfId="788"/>
    <cellStyle name="Linked Cell 11" xfId="789"/>
    <cellStyle name="Linked Cell 12" xfId="790"/>
    <cellStyle name="Linked Cell 13" xfId="791"/>
    <cellStyle name="Linked Cell 14" xfId="792"/>
    <cellStyle name="Linked Cell 15" xfId="793"/>
    <cellStyle name="Linked Cell 16" xfId="794"/>
    <cellStyle name="Linked Cell 17" xfId="795"/>
    <cellStyle name="Linked Cell 18" xfId="796"/>
    <cellStyle name="Linked Cell 19" xfId="797"/>
    <cellStyle name="Linked Cell 2" xfId="798"/>
    <cellStyle name="Linked Cell 20" xfId="799"/>
    <cellStyle name="Linked Cell 21" xfId="800"/>
    <cellStyle name="Linked Cell 22" xfId="801"/>
    <cellStyle name="Linked Cell 3" xfId="802"/>
    <cellStyle name="Linked Cell 4" xfId="803"/>
    <cellStyle name="Linked Cell 5" xfId="804"/>
    <cellStyle name="Linked Cell 6" xfId="805"/>
    <cellStyle name="Linked Cell 7" xfId="806"/>
    <cellStyle name="Linked Cell 8" xfId="807"/>
    <cellStyle name="Linked Cell 9" xfId="808"/>
    <cellStyle name="Neutral" xfId="809"/>
    <cellStyle name="Neutral 10" xfId="810"/>
    <cellStyle name="Neutral 11" xfId="811"/>
    <cellStyle name="Neutral 12" xfId="812"/>
    <cellStyle name="Neutral 13" xfId="813"/>
    <cellStyle name="Neutral 14" xfId="814"/>
    <cellStyle name="Neutral 15" xfId="815"/>
    <cellStyle name="Neutral 16" xfId="816"/>
    <cellStyle name="Neutral 17" xfId="817"/>
    <cellStyle name="Neutral 18" xfId="818"/>
    <cellStyle name="Neutral 19" xfId="819"/>
    <cellStyle name="Neutral 2" xfId="820"/>
    <cellStyle name="Neutral 20" xfId="821"/>
    <cellStyle name="Neutral 21" xfId="822"/>
    <cellStyle name="Neutral 22" xfId="823"/>
    <cellStyle name="Neutral 3" xfId="824"/>
    <cellStyle name="Neutral 4" xfId="825"/>
    <cellStyle name="Neutral 5" xfId="826"/>
    <cellStyle name="Neutral 6" xfId="827"/>
    <cellStyle name="Neutral 7" xfId="828"/>
    <cellStyle name="Neutral 8" xfId="829"/>
    <cellStyle name="Neutral 9" xfId="830"/>
    <cellStyle name="Normal 2" xfId="831"/>
    <cellStyle name="Normal 2 2" xfId="832"/>
    <cellStyle name="Normal 2 2 2" xfId="833"/>
    <cellStyle name="Normal 25" xfId="834"/>
    <cellStyle name="Normal 26" xfId="835"/>
    <cellStyle name="Normal 3" xfId="836"/>
    <cellStyle name="Normal 4" xfId="837"/>
    <cellStyle name="Normal 5" xfId="838"/>
    <cellStyle name="Normal 6" xfId="839"/>
    <cellStyle name="Note" xfId="840"/>
    <cellStyle name="Note 10" xfId="841"/>
    <cellStyle name="Note 11" xfId="842"/>
    <cellStyle name="Note 12" xfId="843"/>
    <cellStyle name="Note 13" xfId="844"/>
    <cellStyle name="Note 14" xfId="845"/>
    <cellStyle name="Note 15" xfId="846"/>
    <cellStyle name="Note 16" xfId="847"/>
    <cellStyle name="Note 17" xfId="848"/>
    <cellStyle name="Note 18" xfId="849"/>
    <cellStyle name="Note 19" xfId="850"/>
    <cellStyle name="Note 2" xfId="851"/>
    <cellStyle name="Note 20" xfId="852"/>
    <cellStyle name="Note 21" xfId="853"/>
    <cellStyle name="Note 22" xfId="854"/>
    <cellStyle name="Note 3" xfId="855"/>
    <cellStyle name="Note 4" xfId="856"/>
    <cellStyle name="Note 5" xfId="857"/>
    <cellStyle name="Note 6" xfId="858"/>
    <cellStyle name="Note 7" xfId="859"/>
    <cellStyle name="Note 8" xfId="860"/>
    <cellStyle name="Note 9" xfId="861"/>
    <cellStyle name="Output" xfId="862"/>
    <cellStyle name="Output 10" xfId="863"/>
    <cellStyle name="Output 11" xfId="864"/>
    <cellStyle name="Output 12" xfId="865"/>
    <cellStyle name="Output 13" xfId="866"/>
    <cellStyle name="Output 14" xfId="867"/>
    <cellStyle name="Output 15" xfId="868"/>
    <cellStyle name="Output 16" xfId="869"/>
    <cellStyle name="Output 17" xfId="870"/>
    <cellStyle name="Output 18" xfId="871"/>
    <cellStyle name="Output 19" xfId="872"/>
    <cellStyle name="Output 2" xfId="873"/>
    <cellStyle name="Output 20" xfId="874"/>
    <cellStyle name="Output 21" xfId="875"/>
    <cellStyle name="Output 22" xfId="876"/>
    <cellStyle name="Output 3" xfId="877"/>
    <cellStyle name="Output 4" xfId="878"/>
    <cellStyle name="Output 5" xfId="879"/>
    <cellStyle name="Output 6" xfId="880"/>
    <cellStyle name="Output 7" xfId="881"/>
    <cellStyle name="Output 8" xfId="882"/>
    <cellStyle name="Output 9" xfId="883"/>
    <cellStyle name="Percent" xfId="884"/>
    <cellStyle name="Percent 2" xfId="885"/>
    <cellStyle name="Percent 2 10" xfId="886"/>
    <cellStyle name="Percent 2 11" xfId="887"/>
    <cellStyle name="Percent 2 12" xfId="888"/>
    <cellStyle name="Percent 2 13" xfId="889"/>
    <cellStyle name="Percent 2 14" xfId="890"/>
    <cellStyle name="Percent 2 15" xfId="891"/>
    <cellStyle name="Percent 2 16" xfId="892"/>
    <cellStyle name="Percent 2 17" xfId="893"/>
    <cellStyle name="Percent 2 18" xfId="894"/>
    <cellStyle name="Percent 2 19" xfId="895"/>
    <cellStyle name="Percent 2 2" xfId="896"/>
    <cellStyle name="Percent 2 20" xfId="897"/>
    <cellStyle name="Percent 2 21" xfId="898"/>
    <cellStyle name="Percent 2 22" xfId="899"/>
    <cellStyle name="Percent 2 3" xfId="900"/>
    <cellStyle name="Percent 2 4" xfId="901"/>
    <cellStyle name="Percent 2 5" xfId="902"/>
    <cellStyle name="Percent 2 6" xfId="903"/>
    <cellStyle name="Percent 2 7" xfId="904"/>
    <cellStyle name="Percent 2 8" xfId="905"/>
    <cellStyle name="Percent 2 9" xfId="906"/>
    <cellStyle name="Percent 25" xfId="907"/>
    <cellStyle name="Percent 3" xfId="908"/>
    <cellStyle name="Percent 4" xfId="909"/>
    <cellStyle name="Percent 4 2" xfId="910"/>
    <cellStyle name="Percent 5" xfId="911"/>
    <cellStyle name="Percent 6" xfId="912"/>
    <cellStyle name="Title" xfId="913"/>
    <cellStyle name="Title 10" xfId="914"/>
    <cellStyle name="Title 11" xfId="915"/>
    <cellStyle name="Title 12" xfId="916"/>
    <cellStyle name="Title 13" xfId="917"/>
    <cellStyle name="Title 14" xfId="918"/>
    <cellStyle name="Title 15" xfId="919"/>
    <cellStyle name="Title 16" xfId="920"/>
    <cellStyle name="Title 17" xfId="921"/>
    <cellStyle name="Title 18" xfId="922"/>
    <cellStyle name="Title 19" xfId="923"/>
    <cellStyle name="Title 2" xfId="924"/>
    <cellStyle name="Title 20" xfId="925"/>
    <cellStyle name="Title 21" xfId="926"/>
    <cellStyle name="Title 22" xfId="927"/>
    <cellStyle name="Title 3" xfId="928"/>
    <cellStyle name="Title 4" xfId="929"/>
    <cellStyle name="Title 5" xfId="930"/>
    <cellStyle name="Title 6" xfId="931"/>
    <cellStyle name="Title 7" xfId="932"/>
    <cellStyle name="Title 8" xfId="933"/>
    <cellStyle name="Title 9" xfId="934"/>
    <cellStyle name="Total" xfId="935"/>
    <cellStyle name="Total 10" xfId="936"/>
    <cellStyle name="Total 11" xfId="937"/>
    <cellStyle name="Total 12" xfId="938"/>
    <cellStyle name="Total 13" xfId="939"/>
    <cellStyle name="Total 14" xfId="940"/>
    <cellStyle name="Total 15" xfId="941"/>
    <cellStyle name="Total 16" xfId="942"/>
    <cellStyle name="Total 17" xfId="943"/>
    <cellStyle name="Total 18" xfId="944"/>
    <cellStyle name="Total 19" xfId="945"/>
    <cellStyle name="Total 2" xfId="946"/>
    <cellStyle name="Total 20" xfId="947"/>
    <cellStyle name="Total 21" xfId="948"/>
    <cellStyle name="Total 22" xfId="949"/>
    <cellStyle name="Total 3" xfId="950"/>
    <cellStyle name="Total 4" xfId="951"/>
    <cellStyle name="Total 5" xfId="952"/>
    <cellStyle name="Total 6" xfId="953"/>
    <cellStyle name="Total 7" xfId="954"/>
    <cellStyle name="Total 8" xfId="955"/>
    <cellStyle name="Total 9" xfId="956"/>
    <cellStyle name="Warning Text" xfId="957"/>
    <cellStyle name="Warning Text 10" xfId="958"/>
    <cellStyle name="Warning Text 11" xfId="959"/>
    <cellStyle name="Warning Text 12" xfId="960"/>
    <cellStyle name="Warning Text 13" xfId="961"/>
    <cellStyle name="Warning Text 14" xfId="962"/>
    <cellStyle name="Warning Text 15" xfId="963"/>
    <cellStyle name="Warning Text 16" xfId="964"/>
    <cellStyle name="Warning Text 17" xfId="965"/>
    <cellStyle name="Warning Text 18" xfId="966"/>
    <cellStyle name="Warning Text 19" xfId="967"/>
    <cellStyle name="Warning Text 2" xfId="968"/>
    <cellStyle name="Warning Text 20" xfId="969"/>
    <cellStyle name="Warning Text 21" xfId="970"/>
    <cellStyle name="Warning Text 22" xfId="971"/>
    <cellStyle name="Warning Text 3" xfId="972"/>
    <cellStyle name="Warning Text 4" xfId="973"/>
    <cellStyle name="Warning Text 5" xfId="974"/>
    <cellStyle name="Warning Text 6" xfId="975"/>
    <cellStyle name="Warning Text 7" xfId="976"/>
    <cellStyle name="Warning Text 8" xfId="977"/>
    <cellStyle name="Warning Text 9" xfId="9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16-Mar-2017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2509599"/>
        <c:axId val="28569820"/>
      </c:lineChart>
      <c:catAx>
        <c:axId val="32509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69820"/>
        <c:crosses val="autoZero"/>
        <c:auto val="1"/>
        <c:lblOffset val="100"/>
        <c:tickLblSkip val="1"/>
        <c:noMultiLvlLbl val="0"/>
      </c:catAx>
      <c:valAx>
        <c:axId val="2856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08"/>
  <sheetViews>
    <sheetView showGridLines="0" tabSelected="1" zoomScalePageLayoutView="0" workbookViewId="0" topLeftCell="A178">
      <selection activeCell="A127" sqref="A127:G21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66015625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97"/>
    </row>
    <row r="10" spans="1:7" ht="15">
      <c r="A10" s="3" t="s">
        <v>3</v>
      </c>
      <c r="C10" s="98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1" t="s">
        <v>40</v>
      </c>
      <c r="B25" s="122">
        <v>42744</v>
      </c>
      <c r="C25" s="123"/>
      <c r="D25" s="124"/>
      <c r="E25" s="116"/>
      <c r="F25" s="116"/>
      <c r="G25" s="116"/>
      <c r="J25" s="19" t="s">
        <v>59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25" t="s">
        <v>0</v>
      </c>
      <c r="B26" s="126" t="s">
        <v>39</v>
      </c>
      <c r="C26" s="127"/>
      <c r="D26" s="128"/>
      <c r="E26" s="116"/>
      <c r="F26" s="116"/>
      <c r="G26" s="116"/>
      <c r="J26" s="198" t="s">
        <v>0</v>
      </c>
      <c r="K26" s="199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09" t="s">
        <v>15</v>
      </c>
      <c r="T26" s="95" t="s">
        <v>16</v>
      </c>
      <c r="U26"/>
      <c r="V26" s="40"/>
      <c r="W26" s="26"/>
      <c r="Y26" s="51"/>
      <c r="Z26" s="49"/>
      <c r="AA26" s="111" t="s">
        <v>58</v>
      </c>
      <c r="AB26" s="111"/>
      <c r="AC26" s="52"/>
      <c r="AE26" s="22" t="s">
        <v>17</v>
      </c>
      <c r="AF26" s="28" t="s">
        <v>52</v>
      </c>
      <c r="AG26" s="23"/>
      <c r="AI26" s="40"/>
      <c r="AJ26" s="26"/>
    </row>
    <row r="27" spans="1:36" ht="13.5" thickBot="1">
      <c r="A27" s="129" t="s">
        <v>41</v>
      </c>
      <c r="B27" s="130">
        <v>42810</v>
      </c>
      <c r="C27" s="127"/>
      <c r="D27" s="131"/>
      <c r="E27" s="119"/>
      <c r="F27" s="132" t="s">
        <v>42</v>
      </c>
      <c r="G27" s="133" t="s">
        <v>43</v>
      </c>
      <c r="J27" s="194" t="s">
        <v>39</v>
      </c>
      <c r="K27" s="195"/>
      <c r="L27" s="80"/>
      <c r="M27" s="80"/>
      <c r="N27" s="80"/>
      <c r="O27" s="80"/>
      <c r="P27" s="81"/>
      <c r="Q27" s="82"/>
      <c r="R27"/>
      <c r="S27" s="111" t="s">
        <v>53</v>
      </c>
      <c r="T27" s="111" t="s">
        <v>57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34" t="s">
        <v>44</v>
      </c>
      <c r="B28" s="135">
        <v>31550</v>
      </c>
      <c r="C28" s="126" t="s">
        <v>45</v>
      </c>
      <c r="D28" s="136">
        <v>30.33</v>
      </c>
      <c r="E28" s="119"/>
      <c r="F28" s="146">
        <v>0.7003</v>
      </c>
      <c r="G28" s="144">
        <v>11.58</v>
      </c>
      <c r="J28" s="56">
        <v>42810</v>
      </c>
      <c r="K28" s="96"/>
      <c r="L28" s="58">
        <v>44456</v>
      </c>
      <c r="M28" s="58">
        <v>45030</v>
      </c>
      <c r="N28" s="58">
        <v>45040</v>
      </c>
      <c r="O28" s="58">
        <v>45035</v>
      </c>
      <c r="P28" s="78">
        <v>17.25</v>
      </c>
      <c r="Q28" s="59">
        <v>18.75</v>
      </c>
      <c r="R28" s="29"/>
      <c r="S28" s="110">
        <v>0.20528</v>
      </c>
      <c r="T28" s="110">
        <v>0.19121</v>
      </c>
      <c r="U28" s="24"/>
      <c r="V28" s="76">
        <v>0.72</v>
      </c>
      <c r="W28" s="38">
        <v>1.1</v>
      </c>
      <c r="Y28" s="86">
        <v>-0.925565</v>
      </c>
      <c r="Z28" s="84">
        <v>0.316993</v>
      </c>
      <c r="AA28" s="84">
        <v>0.816369</v>
      </c>
      <c r="AB28" s="70" t="s">
        <v>28</v>
      </c>
      <c r="AC28" s="54">
        <v>-0.0306569</v>
      </c>
      <c r="AE28" s="35">
        <v>0.8</v>
      </c>
      <c r="AF28" s="154">
        <v>-0.99</v>
      </c>
      <c r="AG28" s="27">
        <v>0.317477</v>
      </c>
      <c r="AI28" s="74">
        <v>45</v>
      </c>
      <c r="AJ28" s="55">
        <v>65</v>
      </c>
      <c r="IU28" s="30">
        <f aca="true" t="shared" si="0" ref="IU28:IU36">D62-$D$66</f>
        <v>8.579999999999998</v>
      </c>
      <c r="IV28" s="6" t="b">
        <f>IU28=G62</f>
        <v>0</v>
      </c>
    </row>
    <row r="29" spans="1:256" ht="12.75">
      <c r="A29" s="134" t="s">
        <v>46</v>
      </c>
      <c r="B29" s="135">
        <v>36050</v>
      </c>
      <c r="C29" s="126" t="s">
        <v>45</v>
      </c>
      <c r="D29" s="136">
        <v>25.84</v>
      </c>
      <c r="E29" s="119"/>
      <c r="F29" s="147">
        <v>0.8002</v>
      </c>
      <c r="G29" s="136">
        <v>7.09</v>
      </c>
      <c r="J29" s="56">
        <v>42901</v>
      </c>
      <c r="K29" s="96"/>
      <c r="L29" s="58">
        <v>44456</v>
      </c>
      <c r="M29" s="58">
        <v>45423</v>
      </c>
      <c r="N29" s="58">
        <v>45559</v>
      </c>
      <c r="O29" s="58">
        <v>45491</v>
      </c>
      <c r="P29" s="78">
        <v>18.75</v>
      </c>
      <c r="Q29" s="59">
        <v>20</v>
      </c>
      <c r="R29"/>
      <c r="S29" s="38">
        <v>0.20367</v>
      </c>
      <c r="T29" s="38">
        <v>0.19621</v>
      </c>
      <c r="U29" s="24"/>
      <c r="V29" s="76">
        <v>0.87</v>
      </c>
      <c r="W29" s="38">
        <v>1.14</v>
      </c>
      <c r="Y29" s="86">
        <v>-0.492561</v>
      </c>
      <c r="Z29" s="84">
        <v>0.022813</v>
      </c>
      <c r="AA29" s="84">
        <v>0.595096</v>
      </c>
      <c r="AB29" s="71" t="s">
        <v>29</v>
      </c>
      <c r="AC29" s="54">
        <v>0.1864725</v>
      </c>
      <c r="AE29" s="25">
        <v>0.8</v>
      </c>
      <c r="AF29" s="154">
        <v>-0.312025</v>
      </c>
      <c r="AG29" s="27">
        <v>0.01</v>
      </c>
      <c r="AI29" s="74">
        <v>111</v>
      </c>
      <c r="AJ29" s="55">
        <v>112</v>
      </c>
      <c r="IU29" s="31">
        <f t="shared" si="0"/>
        <v>5.510000000000002</v>
      </c>
      <c r="IV29" s="6" t="b">
        <f>IU29=G63</f>
        <v>0</v>
      </c>
    </row>
    <row r="30" spans="1:256" ht="12.75">
      <c r="A30" s="134" t="s">
        <v>46</v>
      </c>
      <c r="B30" s="135">
        <v>40550</v>
      </c>
      <c r="C30" s="126" t="s">
        <v>45</v>
      </c>
      <c r="D30" s="136">
        <v>21.98</v>
      </c>
      <c r="E30" s="119"/>
      <c r="F30" s="147">
        <v>0.9001</v>
      </c>
      <c r="G30" s="136">
        <v>3.23</v>
      </c>
      <c r="J30" s="56">
        <v>42999</v>
      </c>
      <c r="K30" s="96"/>
      <c r="L30" s="58">
        <v>44456</v>
      </c>
      <c r="M30" s="58">
        <v>46328</v>
      </c>
      <c r="N30" s="58">
        <v>46626</v>
      </c>
      <c r="O30" s="58">
        <v>46477</v>
      </c>
      <c r="P30" s="78">
        <v>20</v>
      </c>
      <c r="Q30" s="59">
        <v>20.75</v>
      </c>
      <c r="R30"/>
      <c r="S30" s="38">
        <v>0.20299</v>
      </c>
      <c r="T30" s="38">
        <v>0.1991</v>
      </c>
      <c r="U30" s="24"/>
      <c r="V30" s="76">
        <v>0.88</v>
      </c>
      <c r="W30" s="38">
        <v>1</v>
      </c>
      <c r="Y30" s="86">
        <v>-0.344222</v>
      </c>
      <c r="Z30" s="84">
        <v>0.005116</v>
      </c>
      <c r="AA30" s="84">
        <v>0.497269</v>
      </c>
      <c r="AB30" s="72"/>
      <c r="AC30" s="53"/>
      <c r="AE30" s="25">
        <v>0.8</v>
      </c>
      <c r="AF30" s="154">
        <v>-0.308829</v>
      </c>
      <c r="AG30" s="27">
        <v>0.01</v>
      </c>
      <c r="AI30" s="74">
        <v>58</v>
      </c>
      <c r="AJ30" s="55">
        <v>11</v>
      </c>
      <c r="IU30" s="31">
        <f t="shared" si="0"/>
        <v>2.629999999999999</v>
      </c>
      <c r="IV30" s="6" t="b">
        <f>IU30=G64</f>
        <v>0</v>
      </c>
    </row>
    <row r="31" spans="1:256" ht="12.75">
      <c r="A31" s="134" t="s">
        <v>46</v>
      </c>
      <c r="B31" s="135">
        <v>42800</v>
      </c>
      <c r="C31" s="126" t="s">
        <v>45</v>
      </c>
      <c r="D31" s="136">
        <v>20.29</v>
      </c>
      <c r="E31" s="119"/>
      <c r="F31" s="147">
        <v>0.9501</v>
      </c>
      <c r="G31" s="136">
        <v>1.54</v>
      </c>
      <c r="J31" s="56">
        <v>43090</v>
      </c>
      <c r="K31" s="96"/>
      <c r="L31" s="58">
        <v>44456</v>
      </c>
      <c r="M31" s="58">
        <v>46915</v>
      </c>
      <c r="N31" s="58">
        <v>47343</v>
      </c>
      <c r="O31" s="58">
        <v>47129</v>
      </c>
      <c r="P31" s="78">
        <v>21</v>
      </c>
      <c r="Q31" s="59">
        <v>21.25</v>
      </c>
      <c r="R31"/>
      <c r="S31" s="38">
        <v>0.20252</v>
      </c>
      <c r="T31" s="38">
        <v>0.20096</v>
      </c>
      <c r="U31" s="24"/>
      <c r="V31" s="76">
        <v>0.83</v>
      </c>
      <c r="W31" s="38">
        <v>1.06</v>
      </c>
      <c r="Y31" s="87">
        <v>-0.274433</v>
      </c>
      <c r="Z31" s="85">
        <v>0.001988</v>
      </c>
      <c r="AA31" s="85">
        <v>0.443888</v>
      </c>
      <c r="AB31" s="72"/>
      <c r="AC31" s="53"/>
      <c r="AE31" s="25">
        <v>0.8</v>
      </c>
      <c r="AF31" s="154">
        <v>-0.226847</v>
      </c>
      <c r="AG31" s="27">
        <v>0.01</v>
      </c>
      <c r="AI31" s="74">
        <v>4</v>
      </c>
      <c r="AJ31" s="55">
        <v>2</v>
      </c>
      <c r="IU31" s="31">
        <f t="shared" si="0"/>
        <v>1.3000000000000007</v>
      </c>
      <c r="IV31" s="6" t="b">
        <f>ROUND(IU31,2)=G65</f>
        <v>0</v>
      </c>
    </row>
    <row r="32" spans="1:256" ht="12.75">
      <c r="A32" s="134" t="s">
        <v>46</v>
      </c>
      <c r="B32" s="135">
        <v>45050</v>
      </c>
      <c r="C32" s="126" t="s">
        <v>45</v>
      </c>
      <c r="D32" s="136">
        <v>18.75</v>
      </c>
      <c r="E32" s="119"/>
      <c r="F32" s="147">
        <v>1</v>
      </c>
      <c r="G32" s="136">
        <v>0</v>
      </c>
      <c r="J32" s="56">
        <v>43174</v>
      </c>
      <c r="K32" s="96"/>
      <c r="L32" s="58">
        <v>44456</v>
      </c>
      <c r="M32" s="58">
        <v>49161</v>
      </c>
      <c r="N32" s="58">
        <v>50089</v>
      </c>
      <c r="O32" s="58">
        <v>49625</v>
      </c>
      <c r="P32" s="78">
        <v>23</v>
      </c>
      <c r="Q32" s="59">
        <v>23</v>
      </c>
      <c r="R32"/>
      <c r="S32" s="38">
        <v>0.2022</v>
      </c>
      <c r="T32" s="38">
        <v>0.20229</v>
      </c>
      <c r="U32" s="24"/>
      <c r="V32" s="76"/>
      <c r="W32" s="38"/>
      <c r="Y32" s="87">
        <v>-0.233449</v>
      </c>
      <c r="Z32" s="85">
        <v>0.001012</v>
      </c>
      <c r="AA32" s="85">
        <v>0.409324</v>
      </c>
      <c r="AB32" s="72"/>
      <c r="AC32" s="53"/>
      <c r="AE32" s="25">
        <v>0.8</v>
      </c>
      <c r="AF32" s="154">
        <v>-0.617257</v>
      </c>
      <c r="AG32" s="27">
        <v>0.486713</v>
      </c>
      <c r="AI32" s="74">
        <v>2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34" t="s">
        <v>46</v>
      </c>
      <c r="B33" s="135">
        <v>47300</v>
      </c>
      <c r="C33" s="126" t="s">
        <v>45</v>
      </c>
      <c r="D33" s="136">
        <v>17.37</v>
      </c>
      <c r="E33" s="119"/>
      <c r="F33" s="147">
        <v>1.0499</v>
      </c>
      <c r="G33" s="136">
        <v>-1.38</v>
      </c>
      <c r="J33" s="56">
        <v>43454</v>
      </c>
      <c r="K33" s="96"/>
      <c r="L33" s="58">
        <v>44456</v>
      </c>
      <c r="M33" s="58">
        <v>52704</v>
      </c>
      <c r="N33" s="58">
        <v>54420</v>
      </c>
      <c r="O33" s="58">
        <v>53562</v>
      </c>
      <c r="P33" s="78">
        <v>24.25</v>
      </c>
      <c r="Q33" s="59">
        <v>24.25</v>
      </c>
      <c r="R33"/>
      <c r="S33" s="38">
        <v>0.20196</v>
      </c>
      <c r="T33" s="38">
        <v>0.20541</v>
      </c>
      <c r="U33" s="24"/>
      <c r="V33" s="76"/>
      <c r="W33" s="38"/>
      <c r="Y33" s="87">
        <v>-0.160599</v>
      </c>
      <c r="Z33" s="85">
        <v>0.000213</v>
      </c>
      <c r="AA33" s="85">
        <v>0.339352</v>
      </c>
      <c r="AB33" s="72"/>
      <c r="AC33" s="53"/>
      <c r="AE33" s="25">
        <v>0.8</v>
      </c>
      <c r="AF33" s="154">
        <v>0</v>
      </c>
      <c r="AG33" s="27">
        <v>0</v>
      </c>
      <c r="AI33" s="74">
        <v>0</v>
      </c>
      <c r="AJ33" s="55">
        <v>0</v>
      </c>
      <c r="IU33" s="31">
        <f t="shared" si="0"/>
        <v>-1.25</v>
      </c>
      <c r="IV33" s="6" t="b">
        <f>ROUND(IU33,2)=G67</f>
        <v>0</v>
      </c>
    </row>
    <row r="34" spans="1:256" ht="12.75">
      <c r="A34" s="134" t="s">
        <v>46</v>
      </c>
      <c r="B34" s="135">
        <v>49550</v>
      </c>
      <c r="C34" s="126" t="s">
        <v>45</v>
      </c>
      <c r="D34" s="136">
        <v>16.15</v>
      </c>
      <c r="E34" s="119"/>
      <c r="F34" s="147">
        <v>1.0999</v>
      </c>
      <c r="G34" s="136">
        <v>-2.6</v>
      </c>
      <c r="J34" s="56"/>
      <c r="K34" s="96"/>
      <c r="L34" s="58"/>
      <c r="M34" s="58"/>
      <c r="N34" s="58"/>
      <c r="O34" s="58"/>
      <c r="P34" s="78"/>
      <c r="Q34" s="59"/>
      <c r="R34"/>
      <c r="S34" s="38"/>
      <c r="T34" s="38"/>
      <c r="U34" s="24"/>
      <c r="V34" s="76"/>
      <c r="W34" s="38"/>
      <c r="Y34" s="87"/>
      <c r="Z34" s="85"/>
      <c r="AA34" s="85"/>
      <c r="AB34" s="73"/>
      <c r="AC34" s="69"/>
      <c r="AE34" s="25"/>
      <c r="AF34" s="112"/>
      <c r="AG34" s="27"/>
      <c r="AI34" s="74">
        <v>0</v>
      </c>
      <c r="AJ34" s="55">
        <v>0</v>
      </c>
      <c r="IU34" s="31">
        <f t="shared" si="0"/>
        <v>-2.4400000000000013</v>
      </c>
      <c r="IV34" s="6" t="b">
        <f>IU34=G68</f>
        <v>0</v>
      </c>
    </row>
    <row r="35" spans="1:256" ht="12.75">
      <c r="A35" s="134" t="s">
        <v>46</v>
      </c>
      <c r="B35" s="135">
        <v>54050</v>
      </c>
      <c r="C35" s="126" t="s">
        <v>45</v>
      </c>
      <c r="D35" s="136">
        <v>14.19</v>
      </c>
      <c r="E35" s="119"/>
      <c r="F35" s="147">
        <v>1.1998</v>
      </c>
      <c r="G35" s="136">
        <v>-4.56</v>
      </c>
      <c r="J35" s="56"/>
      <c r="K35" s="96"/>
      <c r="L35" s="58"/>
      <c r="M35" s="58"/>
      <c r="N35" s="58"/>
      <c r="O35" s="58"/>
      <c r="P35" s="78"/>
      <c r="Q35" s="59"/>
      <c r="R35"/>
      <c r="S35" s="38"/>
      <c r="T35" s="38"/>
      <c r="U35" s="24"/>
      <c r="V35" s="76"/>
      <c r="W35" s="38"/>
      <c r="Y35" s="87"/>
      <c r="Z35" s="85"/>
      <c r="AA35" s="85"/>
      <c r="AB35" s="72"/>
      <c r="AC35" s="53"/>
      <c r="AE35" s="25"/>
      <c r="AF35" s="112"/>
      <c r="AG35" s="27"/>
      <c r="AI35" s="74">
        <v>0</v>
      </c>
      <c r="AJ35" s="55">
        <v>0</v>
      </c>
      <c r="IU35" s="31">
        <f t="shared" si="0"/>
        <v>-4.65</v>
      </c>
      <c r="IV35" s="6" t="b">
        <f>IU35=G69</f>
        <v>0</v>
      </c>
    </row>
    <row r="36" spans="1:256" ht="13.5" thickBot="1">
      <c r="A36" s="134" t="s">
        <v>47</v>
      </c>
      <c r="B36" s="135">
        <v>58550</v>
      </c>
      <c r="C36" s="126" t="s">
        <v>45</v>
      </c>
      <c r="D36" s="136">
        <v>12.86</v>
      </c>
      <c r="E36" s="119"/>
      <c r="F36" s="148">
        <v>1.2997</v>
      </c>
      <c r="G36" s="145">
        <v>-5.89</v>
      </c>
      <c r="H36" s="16"/>
      <c r="J36" s="36"/>
      <c r="K36" s="37"/>
      <c r="L36" s="33"/>
      <c r="M36" s="33"/>
      <c r="N36" s="33"/>
      <c r="O36" s="33"/>
      <c r="P36" s="79"/>
      <c r="Q36" s="34"/>
      <c r="S36" s="83"/>
      <c r="T36" s="83"/>
      <c r="V36" s="77"/>
      <c r="W36" s="63"/>
      <c r="Y36" s="88"/>
      <c r="Z36" s="89"/>
      <c r="AA36" s="89"/>
      <c r="AB36" s="91"/>
      <c r="AC36" s="90"/>
      <c r="AE36" s="25"/>
      <c r="AF36" s="112"/>
      <c r="AG36" s="27"/>
      <c r="AI36" s="107"/>
      <c r="AJ36" s="108"/>
      <c r="IU36" s="32">
        <f t="shared" si="0"/>
        <v>-6.640000000000001</v>
      </c>
      <c r="IV36" s="6" t="b">
        <f>ROUND(IU36,2)=G70</f>
        <v>0</v>
      </c>
    </row>
    <row r="37" spans="1:255" ht="13.5" thickBot="1">
      <c r="A37" s="129" t="s">
        <v>48</v>
      </c>
      <c r="B37" s="126">
        <v>45050</v>
      </c>
      <c r="C37" s="127"/>
      <c r="D37" s="137"/>
      <c r="E37" s="119"/>
      <c r="F37" s="116"/>
      <c r="G37" s="138">
        <v>17.47</v>
      </c>
      <c r="IU37" s="32"/>
    </row>
    <row r="38" spans="1:255" ht="13.5" thickBot="1">
      <c r="A38" s="129" t="s">
        <v>49</v>
      </c>
      <c r="B38" s="139">
        <v>18.75</v>
      </c>
      <c r="C38" s="127"/>
      <c r="D38" s="137"/>
      <c r="E38" s="119"/>
      <c r="F38" s="116"/>
      <c r="G38" s="149"/>
      <c r="J38" s="200" t="s">
        <v>30</v>
      </c>
      <c r="K38" s="201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29" t="s">
        <v>50</v>
      </c>
      <c r="B39" s="139">
        <v>65</v>
      </c>
      <c r="C39" s="127"/>
      <c r="D39" s="137"/>
      <c r="E39" s="119"/>
      <c r="F39" s="116"/>
      <c r="G39" s="116"/>
      <c r="J39" s="56">
        <v>42810</v>
      </c>
      <c r="K39" s="57"/>
      <c r="L39" s="58">
        <v>10059</v>
      </c>
      <c r="M39" s="58">
        <v>10160</v>
      </c>
      <c r="N39" s="58">
        <v>10160</v>
      </c>
      <c r="O39" s="58">
        <v>10160</v>
      </c>
      <c r="P39" s="78">
        <v>17.5</v>
      </c>
      <c r="Q39" s="59">
        <v>19</v>
      </c>
      <c r="IU39" s="32"/>
    </row>
    <row r="40" spans="1:255" ht="13.5" thickBot="1">
      <c r="A40" s="140" t="s">
        <v>51</v>
      </c>
      <c r="B40" s="141">
        <v>8</v>
      </c>
      <c r="C40" s="142"/>
      <c r="D40" s="143"/>
      <c r="E40" s="119"/>
      <c r="F40" s="116"/>
      <c r="G40" s="116"/>
      <c r="J40" s="56">
        <v>42901</v>
      </c>
      <c r="K40" s="57"/>
      <c r="L40" s="58">
        <v>10059</v>
      </c>
      <c r="M40" s="58">
        <v>10229</v>
      </c>
      <c r="N40" s="58">
        <v>10229</v>
      </c>
      <c r="O40" s="58">
        <v>10229</v>
      </c>
      <c r="P40" s="78">
        <v>19</v>
      </c>
      <c r="Q40" s="59">
        <v>20.25</v>
      </c>
      <c r="AF40" s="113"/>
      <c r="IU40" s="32"/>
    </row>
    <row r="41" spans="1:255" ht="13.5" thickBot="1">
      <c r="A41" s="114"/>
      <c r="B41" s="117"/>
      <c r="C41" s="114"/>
      <c r="D41" s="115"/>
      <c r="E41" s="116"/>
      <c r="F41" s="116"/>
      <c r="G41" s="116"/>
      <c r="J41" s="56">
        <v>42999</v>
      </c>
      <c r="K41" s="57"/>
      <c r="L41" s="58">
        <v>10059</v>
      </c>
      <c r="M41" s="58">
        <v>10427</v>
      </c>
      <c r="N41" s="58">
        <v>10427</v>
      </c>
      <c r="O41" s="58">
        <v>10427</v>
      </c>
      <c r="P41" s="78">
        <v>20.25</v>
      </c>
      <c r="Q41" s="59">
        <v>21</v>
      </c>
      <c r="AF41" s="113"/>
      <c r="IU41" s="32"/>
    </row>
    <row r="42" spans="1:255" ht="13.5" thickBot="1">
      <c r="A42" s="121" t="s">
        <v>40</v>
      </c>
      <c r="B42" s="122">
        <v>42744</v>
      </c>
      <c r="C42" s="123"/>
      <c r="D42" s="124"/>
      <c r="E42" s="116"/>
      <c r="F42" s="116"/>
      <c r="G42" s="116"/>
      <c r="J42" s="56">
        <v>43090</v>
      </c>
      <c r="K42" s="57"/>
      <c r="L42" s="58">
        <v>10059</v>
      </c>
      <c r="M42" s="58">
        <v>10618</v>
      </c>
      <c r="N42" s="58">
        <v>10618</v>
      </c>
      <c r="O42" s="58">
        <v>10618</v>
      </c>
      <c r="P42" s="78">
        <v>21.25</v>
      </c>
      <c r="Q42" s="59">
        <v>21.5</v>
      </c>
      <c r="AF42" s="113"/>
      <c r="IU42" s="32"/>
    </row>
    <row r="43" spans="1:255" ht="13.5" thickBot="1">
      <c r="A43" s="125" t="s">
        <v>0</v>
      </c>
      <c r="B43" s="126" t="s">
        <v>39</v>
      </c>
      <c r="C43" s="127"/>
      <c r="D43" s="128"/>
      <c r="E43" s="116"/>
      <c r="F43" s="116"/>
      <c r="G43" s="116"/>
      <c r="J43" s="56">
        <v>43174</v>
      </c>
      <c r="K43" s="57"/>
      <c r="L43" s="58">
        <v>10059</v>
      </c>
      <c r="M43" s="58">
        <v>10801</v>
      </c>
      <c r="N43" s="58">
        <v>10801</v>
      </c>
      <c r="O43" s="58">
        <v>10801</v>
      </c>
      <c r="P43" s="78">
        <v>26.25</v>
      </c>
      <c r="Q43" s="59">
        <v>26.5</v>
      </c>
      <c r="X43" s="106"/>
      <c r="AF43" s="113"/>
      <c r="IU43" s="32"/>
    </row>
    <row r="44" spans="1:255" ht="13.5" thickBot="1">
      <c r="A44" s="129" t="s">
        <v>41</v>
      </c>
      <c r="B44" s="130">
        <v>42901</v>
      </c>
      <c r="C44" s="127"/>
      <c r="D44" s="131"/>
      <c r="E44" s="119"/>
      <c r="F44" s="132" t="s">
        <v>42</v>
      </c>
      <c r="G44" s="133" t="s">
        <v>43</v>
      </c>
      <c r="J44" s="56"/>
      <c r="K44" s="57"/>
      <c r="L44" s="58"/>
      <c r="M44" s="58"/>
      <c r="N44" s="58"/>
      <c r="O44" s="58"/>
      <c r="P44" s="78"/>
      <c r="Q44" s="59"/>
      <c r="AF44" s="113"/>
      <c r="IU44" s="32"/>
    </row>
    <row r="45" spans="1:256" ht="13.5" thickBot="1">
      <c r="A45" s="134" t="s">
        <v>44</v>
      </c>
      <c r="B45" s="135">
        <v>31850</v>
      </c>
      <c r="C45" s="126" t="s">
        <v>45</v>
      </c>
      <c r="D45" s="136">
        <v>33.61</v>
      </c>
      <c r="E45" s="119"/>
      <c r="F45" s="146">
        <v>0.7</v>
      </c>
      <c r="G45" s="144">
        <v>13.61</v>
      </c>
      <c r="J45" s="56"/>
      <c r="K45" s="57"/>
      <c r="L45" s="58"/>
      <c r="M45" s="58"/>
      <c r="N45" s="58"/>
      <c r="O45" s="58"/>
      <c r="P45" s="78"/>
      <c r="Q45" s="59"/>
      <c r="AF45" s="113"/>
      <c r="IU45" s="30">
        <f aca="true" t="shared" si="1" ref="IU45:IU53">D79-$D$83</f>
        <v>8.129999999999999</v>
      </c>
      <c r="IV45" s="6" t="b">
        <f aca="true" t="shared" si="2" ref="IV45:IV53">IU45=G79</f>
        <v>1</v>
      </c>
    </row>
    <row r="46" spans="1:256" ht="13.5" thickBot="1">
      <c r="A46" s="134" t="s">
        <v>46</v>
      </c>
      <c r="B46" s="135">
        <v>36400</v>
      </c>
      <c r="C46" s="126" t="s">
        <v>45</v>
      </c>
      <c r="D46" s="136">
        <v>29.03</v>
      </c>
      <c r="E46" s="119"/>
      <c r="F46" s="147">
        <v>0.8</v>
      </c>
      <c r="G46" s="136">
        <v>9.03</v>
      </c>
      <c r="J46" s="56"/>
      <c r="K46" s="57"/>
      <c r="L46" s="58"/>
      <c r="M46" s="58"/>
      <c r="N46" s="58"/>
      <c r="O46" s="58"/>
      <c r="P46" s="78"/>
      <c r="Q46" s="59"/>
      <c r="AF46" s="113"/>
      <c r="IU46" s="30">
        <f t="shared" si="1"/>
        <v>5.43</v>
      </c>
      <c r="IV46" s="6" t="b">
        <f t="shared" si="2"/>
        <v>1</v>
      </c>
    </row>
    <row r="47" spans="1:256" ht="13.5" thickBot="1">
      <c r="A47" s="134" t="s">
        <v>46</v>
      </c>
      <c r="B47" s="135">
        <v>40950</v>
      </c>
      <c r="C47" s="126" t="s">
        <v>45</v>
      </c>
      <c r="D47" s="136">
        <v>24.49</v>
      </c>
      <c r="E47" s="119"/>
      <c r="F47" s="147">
        <v>0.9</v>
      </c>
      <c r="G47" s="136">
        <v>4.49</v>
      </c>
      <c r="J47" s="36"/>
      <c r="K47" s="37"/>
      <c r="L47" s="33"/>
      <c r="M47" s="33"/>
      <c r="N47" s="33"/>
      <c r="O47" s="33"/>
      <c r="P47" s="79"/>
      <c r="Q47" s="34"/>
      <c r="AF47" s="113"/>
      <c r="IU47" s="30">
        <f t="shared" si="1"/>
        <v>2.7300000000000004</v>
      </c>
      <c r="IV47" s="6" t="b">
        <f t="shared" si="2"/>
        <v>1</v>
      </c>
    </row>
    <row r="48" spans="1:256" ht="13.5" thickBot="1">
      <c r="A48" s="134" t="s">
        <v>46</v>
      </c>
      <c r="B48" s="135">
        <v>43200</v>
      </c>
      <c r="C48" s="126" t="s">
        <v>45</v>
      </c>
      <c r="D48" s="136">
        <v>22.27</v>
      </c>
      <c r="E48" s="119"/>
      <c r="F48" s="147">
        <v>0.9495</v>
      </c>
      <c r="G48" s="136">
        <v>2.27</v>
      </c>
      <c r="IU48" s="30">
        <f t="shared" si="1"/>
        <v>1.379999999999999</v>
      </c>
      <c r="IV48" s="6" t="b">
        <f t="shared" si="2"/>
        <v>1</v>
      </c>
    </row>
    <row r="49" spans="1:256" ht="13.5" thickBot="1">
      <c r="A49" s="134" t="s">
        <v>46</v>
      </c>
      <c r="B49" s="135">
        <v>45500</v>
      </c>
      <c r="C49" s="126" t="s">
        <v>45</v>
      </c>
      <c r="D49" s="136">
        <v>20</v>
      </c>
      <c r="E49" s="119"/>
      <c r="F49" s="147">
        <v>1</v>
      </c>
      <c r="G49" s="136">
        <v>0</v>
      </c>
      <c r="J49" s="200" t="s">
        <v>38</v>
      </c>
      <c r="K49" s="201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34" t="s">
        <v>46</v>
      </c>
      <c r="B50" s="135">
        <v>47750</v>
      </c>
      <c r="C50" s="126" t="s">
        <v>45</v>
      </c>
      <c r="D50" s="136">
        <v>17.8</v>
      </c>
      <c r="E50" s="119"/>
      <c r="F50" s="147">
        <v>1.0495</v>
      </c>
      <c r="G50" s="136">
        <v>-2.2</v>
      </c>
      <c r="J50" s="56">
        <v>42810</v>
      </c>
      <c r="K50" s="57"/>
      <c r="L50" s="58">
        <v>44456</v>
      </c>
      <c r="M50" s="58">
        <v>45030</v>
      </c>
      <c r="N50" s="58">
        <v>45040</v>
      </c>
      <c r="O50" s="58">
        <v>45035</v>
      </c>
      <c r="P50" s="78">
        <v>17.25</v>
      </c>
      <c r="Q50" s="59">
        <v>18.75</v>
      </c>
      <c r="IU50" s="30">
        <f t="shared" si="1"/>
        <v>-1.3500000000000014</v>
      </c>
      <c r="IV50" s="6" t="b">
        <f t="shared" si="2"/>
        <v>1</v>
      </c>
    </row>
    <row r="51" spans="1:256" ht="13.5" thickBot="1">
      <c r="A51" s="134" t="s">
        <v>46</v>
      </c>
      <c r="B51" s="135">
        <v>50050</v>
      </c>
      <c r="C51" s="126" t="s">
        <v>45</v>
      </c>
      <c r="D51" s="136">
        <v>15.55</v>
      </c>
      <c r="E51" s="119"/>
      <c r="F51" s="147">
        <v>1.1</v>
      </c>
      <c r="G51" s="136">
        <v>-4.45</v>
      </c>
      <c r="J51" s="56">
        <v>42901</v>
      </c>
      <c r="K51" s="57"/>
      <c r="L51" s="58">
        <v>44456</v>
      </c>
      <c r="M51" s="58">
        <v>45423</v>
      </c>
      <c r="N51" s="58">
        <v>45559</v>
      </c>
      <c r="O51" s="58">
        <v>45491</v>
      </c>
      <c r="P51" s="78">
        <v>18.75</v>
      </c>
      <c r="Q51" s="59">
        <v>20</v>
      </c>
      <c r="IU51" s="30">
        <f t="shared" si="1"/>
        <v>-2.6900000000000013</v>
      </c>
      <c r="IV51" s="6" t="b">
        <f t="shared" si="2"/>
        <v>1</v>
      </c>
    </row>
    <row r="52" spans="1:256" ht="13.5" thickBot="1">
      <c r="A52" s="134" t="s">
        <v>46</v>
      </c>
      <c r="B52" s="135">
        <v>54600</v>
      </c>
      <c r="C52" s="126" t="s">
        <v>45</v>
      </c>
      <c r="D52" s="136">
        <v>11.15</v>
      </c>
      <c r="E52" s="119"/>
      <c r="F52" s="147">
        <v>1.2</v>
      </c>
      <c r="G52" s="136">
        <v>-8.85</v>
      </c>
      <c r="J52" s="56">
        <v>42999</v>
      </c>
      <c r="K52" s="57"/>
      <c r="L52" s="58">
        <v>44456</v>
      </c>
      <c r="M52" s="58">
        <v>46328</v>
      </c>
      <c r="N52" s="58">
        <v>46626</v>
      </c>
      <c r="O52" s="58">
        <v>46477</v>
      </c>
      <c r="P52" s="78">
        <v>20</v>
      </c>
      <c r="Q52" s="59">
        <v>20.75</v>
      </c>
      <c r="IU52" s="30">
        <f t="shared" si="1"/>
        <v>-5.380000000000001</v>
      </c>
      <c r="IV52" s="6" t="b">
        <f t="shared" si="2"/>
        <v>1</v>
      </c>
    </row>
    <row r="53" spans="1:256" ht="13.5" thickBot="1">
      <c r="A53" s="134" t="s">
        <v>47</v>
      </c>
      <c r="B53" s="135">
        <v>59150</v>
      </c>
      <c r="C53" s="126" t="s">
        <v>45</v>
      </c>
      <c r="D53" s="136">
        <v>6.8</v>
      </c>
      <c r="E53" s="119"/>
      <c r="F53" s="148">
        <v>1.3</v>
      </c>
      <c r="G53" s="145">
        <v>-13.2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-8.07</v>
      </c>
      <c r="IV53" s="6" t="b">
        <f t="shared" si="2"/>
        <v>1</v>
      </c>
    </row>
    <row r="54" spans="1:17" ht="13.5" thickBot="1">
      <c r="A54" s="129" t="s">
        <v>48</v>
      </c>
      <c r="B54" s="126">
        <v>45500</v>
      </c>
      <c r="C54" s="127"/>
      <c r="D54" s="137"/>
      <c r="E54" s="119"/>
      <c r="F54" s="116"/>
      <c r="G54" s="138">
        <v>26.81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29" t="s">
        <v>49</v>
      </c>
      <c r="B55" s="139">
        <v>20</v>
      </c>
      <c r="C55" s="127"/>
      <c r="D55" s="137"/>
      <c r="E55" s="119"/>
      <c r="F55" s="116"/>
      <c r="G55" s="116"/>
    </row>
    <row r="56" spans="1:17" ht="13.5" thickBot="1">
      <c r="A56" s="129" t="s">
        <v>50</v>
      </c>
      <c r="B56" s="139">
        <v>65</v>
      </c>
      <c r="C56" s="127"/>
      <c r="D56" s="137"/>
      <c r="E56" s="119"/>
      <c r="F56" s="116"/>
      <c r="G56" s="116"/>
      <c r="J56" s="196" t="s">
        <v>37</v>
      </c>
      <c r="K56" s="197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40" t="s">
        <v>51</v>
      </c>
      <c r="B57" s="141">
        <v>8</v>
      </c>
      <c r="C57" s="142"/>
      <c r="D57" s="143"/>
      <c r="E57" s="119"/>
      <c r="F57" s="116"/>
      <c r="G57" s="116"/>
      <c r="J57" s="56">
        <v>42810</v>
      </c>
      <c r="K57" s="57"/>
      <c r="L57" s="58">
        <v>69345</v>
      </c>
      <c r="M57" s="58">
        <v>70066</v>
      </c>
      <c r="N57" s="58">
        <v>70066</v>
      </c>
      <c r="O57" s="58">
        <v>70066</v>
      </c>
      <c r="P57" s="78">
        <v>19.75</v>
      </c>
      <c r="Q57" s="59">
        <v>21.25</v>
      </c>
    </row>
    <row r="58" spans="1:17" ht="13.5" thickBot="1">
      <c r="A58" s="114"/>
      <c r="B58" s="117"/>
      <c r="C58" s="114"/>
      <c r="D58" s="115"/>
      <c r="E58" s="116"/>
      <c r="F58" s="116"/>
      <c r="G58" s="116"/>
      <c r="J58" s="56">
        <v>42901</v>
      </c>
      <c r="K58" s="57"/>
      <c r="L58" s="58">
        <v>69345</v>
      </c>
      <c r="M58" s="58">
        <v>70532</v>
      </c>
      <c r="N58" s="58">
        <v>70532</v>
      </c>
      <c r="O58" s="58">
        <v>70532</v>
      </c>
      <c r="P58" s="78">
        <v>21.25</v>
      </c>
      <c r="Q58" s="59">
        <v>22.5</v>
      </c>
    </row>
    <row r="59" spans="1:17" ht="12.75">
      <c r="A59" s="121" t="s">
        <v>40</v>
      </c>
      <c r="B59" s="122">
        <v>42744</v>
      </c>
      <c r="C59" s="123"/>
      <c r="D59" s="124"/>
      <c r="E59" s="116"/>
      <c r="F59" s="116"/>
      <c r="G59" s="116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25" t="s">
        <v>0</v>
      </c>
      <c r="B60" s="126" t="s">
        <v>39</v>
      </c>
      <c r="C60" s="127"/>
      <c r="D60" s="128"/>
      <c r="E60" s="116"/>
      <c r="F60" s="116"/>
      <c r="G60" s="116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29" t="s">
        <v>41</v>
      </c>
      <c r="B61" s="130">
        <v>42999</v>
      </c>
      <c r="C61" s="127"/>
      <c r="D61" s="131"/>
      <c r="E61" s="119"/>
      <c r="F61" s="132" t="s">
        <v>42</v>
      </c>
      <c r="G61" s="133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34" t="s">
        <v>44</v>
      </c>
      <c r="B62" s="135">
        <v>32550</v>
      </c>
      <c r="C62" s="126" t="s">
        <v>45</v>
      </c>
      <c r="D62" s="136">
        <v>28.58</v>
      </c>
      <c r="E62" s="120"/>
      <c r="F62" s="146">
        <v>0.7</v>
      </c>
      <c r="G62" s="144">
        <v>10.07</v>
      </c>
      <c r="IU62" s="30">
        <f aca="true" t="shared" si="3" ref="IU62:IU70">D96-$D$100</f>
        <v>6.949999999999999</v>
      </c>
      <c r="IV62" s="6" t="b">
        <f aca="true" t="shared" si="4" ref="IV62:IV70">IU62=G96</f>
        <v>1</v>
      </c>
    </row>
    <row r="63" spans="1:256" ht="13.5" thickBot="1">
      <c r="A63" s="134" t="s">
        <v>46</v>
      </c>
      <c r="B63" s="135">
        <v>37200</v>
      </c>
      <c r="C63" s="126" t="s">
        <v>45</v>
      </c>
      <c r="D63" s="136">
        <v>25.51</v>
      </c>
      <c r="E63" s="120"/>
      <c r="F63" s="147">
        <v>0.8</v>
      </c>
      <c r="G63" s="136">
        <v>6.7</v>
      </c>
      <c r="J63" s="196"/>
      <c r="K63" s="197"/>
      <c r="L63" s="46"/>
      <c r="M63" s="46"/>
      <c r="N63" s="46"/>
      <c r="O63" s="46"/>
      <c r="P63" s="47"/>
      <c r="Q63" s="48"/>
      <c r="IU63" s="30">
        <f t="shared" si="3"/>
        <v>4.640000000000001</v>
      </c>
      <c r="IV63" s="6" t="b">
        <f t="shared" si="4"/>
        <v>1</v>
      </c>
    </row>
    <row r="64" spans="1:256" ht="13.5" thickBot="1">
      <c r="A64" s="134" t="s">
        <v>46</v>
      </c>
      <c r="B64" s="135">
        <v>41850</v>
      </c>
      <c r="C64" s="126" t="s">
        <v>45</v>
      </c>
      <c r="D64" s="136">
        <v>22.63</v>
      </c>
      <c r="E64" s="120"/>
      <c r="F64" s="147">
        <v>0.9</v>
      </c>
      <c r="G64" s="136">
        <v>3.35</v>
      </c>
      <c r="I64" s="16"/>
      <c r="J64" s="103"/>
      <c r="K64" s="104"/>
      <c r="L64" s="99"/>
      <c r="M64" s="99"/>
      <c r="N64" s="99"/>
      <c r="O64" s="99"/>
      <c r="P64" s="100"/>
      <c r="Q64" s="101"/>
      <c r="IU64" s="30">
        <f t="shared" si="3"/>
        <v>2.3299999999999983</v>
      </c>
      <c r="IV64" s="6" t="b">
        <f t="shared" si="4"/>
        <v>1</v>
      </c>
    </row>
    <row r="65" spans="1:256" ht="13.5" thickBot="1">
      <c r="A65" s="134" t="s">
        <v>46</v>
      </c>
      <c r="B65" s="135">
        <v>44150</v>
      </c>
      <c r="C65" s="126" t="s">
        <v>45</v>
      </c>
      <c r="D65" s="136">
        <v>21.3</v>
      </c>
      <c r="E65" s="120"/>
      <c r="F65" s="147">
        <v>0.9495</v>
      </c>
      <c r="G65" s="136">
        <v>1.69</v>
      </c>
      <c r="J65" s="105"/>
      <c r="K65" s="94"/>
      <c r="L65" s="93"/>
      <c r="M65" s="93"/>
      <c r="N65" s="93"/>
      <c r="O65" s="93"/>
      <c r="P65" s="92"/>
      <c r="Q65" s="102"/>
      <c r="IU65" s="30">
        <f t="shared" si="3"/>
        <v>1.1700000000000017</v>
      </c>
      <c r="IV65" s="6" t="b">
        <f t="shared" si="4"/>
        <v>1</v>
      </c>
    </row>
    <row r="66" spans="1:256" ht="13.5" thickBot="1">
      <c r="A66" s="134" t="s">
        <v>46</v>
      </c>
      <c r="B66" s="135">
        <v>46500</v>
      </c>
      <c r="C66" s="126" t="s">
        <v>45</v>
      </c>
      <c r="D66" s="136">
        <v>20</v>
      </c>
      <c r="E66" s="119"/>
      <c r="F66" s="147">
        <v>1</v>
      </c>
      <c r="G66" s="136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34" t="s">
        <v>46</v>
      </c>
      <c r="B67" s="135">
        <v>48800</v>
      </c>
      <c r="C67" s="126" t="s">
        <v>45</v>
      </c>
      <c r="D67" s="136">
        <v>18.75</v>
      </c>
      <c r="E67" s="120"/>
      <c r="F67" s="147">
        <v>1.0495</v>
      </c>
      <c r="G67" s="136">
        <v>-1.65</v>
      </c>
      <c r="IU67" s="30">
        <f t="shared" si="3"/>
        <v>-1.1400000000000006</v>
      </c>
      <c r="IV67" s="6" t="b">
        <f t="shared" si="4"/>
        <v>1</v>
      </c>
    </row>
    <row r="68" spans="1:256" ht="13.5" thickBot="1">
      <c r="A68" s="134" t="s">
        <v>46</v>
      </c>
      <c r="B68" s="135">
        <v>51150</v>
      </c>
      <c r="C68" s="126" t="s">
        <v>45</v>
      </c>
      <c r="D68" s="136">
        <v>17.56</v>
      </c>
      <c r="E68" s="120"/>
      <c r="F68" s="147">
        <v>1.1</v>
      </c>
      <c r="G68" s="136">
        <v>-3.33</v>
      </c>
      <c r="I68" s="16"/>
      <c r="IU68" s="30">
        <f t="shared" si="3"/>
        <v>-2.3099999999999987</v>
      </c>
      <c r="IV68" s="6" t="b">
        <f t="shared" si="4"/>
        <v>1</v>
      </c>
    </row>
    <row r="69" spans="1:256" ht="13.5" thickBot="1">
      <c r="A69" s="134" t="s">
        <v>46</v>
      </c>
      <c r="B69" s="135">
        <v>55750</v>
      </c>
      <c r="C69" s="126" t="s">
        <v>45</v>
      </c>
      <c r="D69" s="136">
        <v>15.35</v>
      </c>
      <c r="E69" s="120"/>
      <c r="F69" s="147">
        <v>1.1989</v>
      </c>
      <c r="G69" s="136">
        <v>-6.62</v>
      </c>
      <c r="IU69" s="30">
        <f t="shared" si="3"/>
        <v>-4.609999999999999</v>
      </c>
      <c r="IV69" s="6" t="b">
        <f t="shared" si="4"/>
        <v>1</v>
      </c>
    </row>
    <row r="70" spans="1:256" ht="13.5" thickBot="1">
      <c r="A70" s="134" t="s">
        <v>47</v>
      </c>
      <c r="B70" s="135">
        <v>60400</v>
      </c>
      <c r="C70" s="126" t="s">
        <v>45</v>
      </c>
      <c r="D70" s="136">
        <v>13.36</v>
      </c>
      <c r="E70" s="120"/>
      <c r="F70" s="148">
        <v>1.2989</v>
      </c>
      <c r="G70" s="145">
        <v>-9.94</v>
      </c>
      <c r="IU70" s="30">
        <f t="shared" si="3"/>
        <v>-6.91</v>
      </c>
      <c r="IV70" s="6" t="b">
        <f t="shared" si="4"/>
        <v>1</v>
      </c>
    </row>
    <row r="71" spans="1:7" ht="12.75">
      <c r="A71" s="129" t="s">
        <v>48</v>
      </c>
      <c r="B71" s="126">
        <v>46500</v>
      </c>
      <c r="C71" s="127"/>
      <c r="D71" s="137"/>
      <c r="E71" s="119"/>
      <c r="F71" s="116"/>
      <c r="G71" s="138">
        <v>20.01</v>
      </c>
    </row>
    <row r="72" spans="1:7" ht="12.75">
      <c r="A72" s="129" t="s">
        <v>49</v>
      </c>
      <c r="B72" s="139">
        <v>20</v>
      </c>
      <c r="C72" s="127"/>
      <c r="D72" s="137"/>
      <c r="E72" s="119"/>
      <c r="F72" s="116"/>
      <c r="G72" s="116"/>
    </row>
    <row r="73" spans="1:7" ht="12.75">
      <c r="A73" s="129" t="s">
        <v>50</v>
      </c>
      <c r="B73" s="139">
        <v>65</v>
      </c>
      <c r="C73" s="127"/>
      <c r="D73" s="137"/>
      <c r="E73" s="119"/>
      <c r="F73" s="116"/>
      <c r="G73" s="116"/>
    </row>
    <row r="74" spans="1:7" ht="13.5" thickBot="1">
      <c r="A74" s="140" t="s">
        <v>51</v>
      </c>
      <c r="B74" s="141">
        <v>8</v>
      </c>
      <c r="C74" s="142"/>
      <c r="D74" s="143"/>
      <c r="E74" s="119"/>
      <c r="F74" s="116"/>
      <c r="G74" s="116"/>
    </row>
    <row r="75" spans="1:7" ht="13.5" thickBot="1">
      <c r="A75" s="119"/>
      <c r="B75" s="119"/>
      <c r="C75" s="119"/>
      <c r="D75" s="119"/>
      <c r="E75" s="119"/>
      <c r="F75" s="119"/>
      <c r="G75" s="119"/>
    </row>
    <row r="76" spans="1:7" ht="12.75">
      <c r="A76" s="121" t="s">
        <v>40</v>
      </c>
      <c r="B76" s="122">
        <v>42744</v>
      </c>
      <c r="C76" s="123"/>
      <c r="D76" s="124"/>
      <c r="E76" s="116"/>
      <c r="F76" s="116"/>
      <c r="G76" s="116"/>
    </row>
    <row r="77" spans="1:7" ht="13.5" thickBot="1">
      <c r="A77" s="125" t="s">
        <v>0</v>
      </c>
      <c r="B77" s="126" t="s">
        <v>39</v>
      </c>
      <c r="C77" s="127"/>
      <c r="D77" s="128"/>
      <c r="E77" s="116"/>
      <c r="F77" s="116"/>
      <c r="G77" s="116"/>
    </row>
    <row r="78" spans="1:7" ht="13.5" thickBot="1">
      <c r="A78" s="129" t="s">
        <v>41</v>
      </c>
      <c r="B78" s="130">
        <v>43090</v>
      </c>
      <c r="C78" s="127"/>
      <c r="D78" s="131"/>
      <c r="E78" s="119"/>
      <c r="F78" s="132" t="s">
        <v>42</v>
      </c>
      <c r="G78" s="133" t="s">
        <v>43</v>
      </c>
    </row>
    <row r="79" spans="1:256" ht="13.5" thickBot="1">
      <c r="A79" s="134" t="s">
        <v>44</v>
      </c>
      <c r="B79" s="135">
        <v>33000</v>
      </c>
      <c r="C79" s="126" t="s">
        <v>45</v>
      </c>
      <c r="D79" s="136">
        <v>29.38</v>
      </c>
      <c r="E79" s="119"/>
      <c r="F79" s="146">
        <v>0.6999</v>
      </c>
      <c r="G79" s="144">
        <v>8.13</v>
      </c>
      <c r="IU79" s="30">
        <f aca="true" t="shared" si="5" ref="IU79:IU87">D113-$D$117</f>
        <v>4.800000000000001</v>
      </c>
      <c r="IV79" s="6" t="b">
        <f aca="true" t="shared" si="6" ref="IV79:IV87">IU79=G113</f>
        <v>1</v>
      </c>
    </row>
    <row r="80" spans="1:256" ht="13.5" thickBot="1">
      <c r="A80" s="134" t="s">
        <v>46</v>
      </c>
      <c r="B80" s="135">
        <v>37700</v>
      </c>
      <c r="C80" s="126" t="s">
        <v>45</v>
      </c>
      <c r="D80" s="136">
        <v>26.68</v>
      </c>
      <c r="E80" s="119"/>
      <c r="F80" s="147">
        <v>0.7996</v>
      </c>
      <c r="G80" s="136">
        <v>5.43</v>
      </c>
      <c r="IU80" s="30">
        <f t="shared" si="5"/>
        <v>3.1999999999999993</v>
      </c>
      <c r="IV80" s="6" t="b">
        <f t="shared" si="6"/>
        <v>1</v>
      </c>
    </row>
    <row r="81" spans="1:256" ht="13.5" thickBot="1">
      <c r="A81" s="134" t="s">
        <v>46</v>
      </c>
      <c r="B81" s="135">
        <v>42400</v>
      </c>
      <c r="C81" s="126" t="s">
        <v>45</v>
      </c>
      <c r="D81" s="136">
        <v>23.98</v>
      </c>
      <c r="E81" s="119"/>
      <c r="F81" s="147">
        <v>0.8993</v>
      </c>
      <c r="G81" s="136">
        <v>2.73</v>
      </c>
      <c r="IU81" s="30">
        <f t="shared" si="5"/>
        <v>1.6000000000000014</v>
      </c>
      <c r="IV81" s="6" t="b">
        <f t="shared" si="6"/>
        <v>1</v>
      </c>
    </row>
    <row r="82" spans="1:256" ht="13.5" thickBot="1">
      <c r="A82" s="134" t="s">
        <v>46</v>
      </c>
      <c r="B82" s="135">
        <v>44750</v>
      </c>
      <c r="C82" s="126" t="s">
        <v>45</v>
      </c>
      <c r="D82" s="136">
        <v>22.63</v>
      </c>
      <c r="E82" s="119"/>
      <c r="F82" s="147">
        <v>0.9491</v>
      </c>
      <c r="G82" s="136">
        <v>1.38</v>
      </c>
      <c r="IU82" s="30">
        <f t="shared" si="5"/>
        <v>0.7899999999999991</v>
      </c>
      <c r="IV82" s="6" t="b">
        <f t="shared" si="6"/>
        <v>0</v>
      </c>
    </row>
    <row r="83" spans="1:256" ht="13.5" thickBot="1">
      <c r="A83" s="134" t="s">
        <v>46</v>
      </c>
      <c r="B83" s="135">
        <v>47150</v>
      </c>
      <c r="C83" s="126" t="s">
        <v>45</v>
      </c>
      <c r="D83" s="136">
        <v>21.25</v>
      </c>
      <c r="E83" s="119"/>
      <c r="F83" s="147">
        <v>1</v>
      </c>
      <c r="G83" s="136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34" t="s">
        <v>46</v>
      </c>
      <c r="B84" s="135">
        <v>49500</v>
      </c>
      <c r="C84" s="126" t="s">
        <v>45</v>
      </c>
      <c r="D84" s="136">
        <v>19.9</v>
      </c>
      <c r="E84" s="119"/>
      <c r="F84" s="147">
        <v>1.0498</v>
      </c>
      <c r="G84" s="136">
        <v>-1.35</v>
      </c>
      <c r="IU84" s="30">
        <f t="shared" si="5"/>
        <v>-0.8099999999999987</v>
      </c>
      <c r="IV84" s="6" t="b">
        <f t="shared" si="6"/>
        <v>0</v>
      </c>
    </row>
    <row r="85" spans="1:256" ht="13.5" thickBot="1">
      <c r="A85" s="134" t="s">
        <v>46</v>
      </c>
      <c r="B85" s="135">
        <v>51850</v>
      </c>
      <c r="C85" s="126" t="s">
        <v>45</v>
      </c>
      <c r="D85" s="136">
        <v>18.56</v>
      </c>
      <c r="E85" s="119"/>
      <c r="F85" s="147">
        <v>1.0997</v>
      </c>
      <c r="G85" s="136">
        <v>-2.69</v>
      </c>
      <c r="I85" s="16"/>
      <c r="IU85" s="30">
        <f t="shared" si="5"/>
        <v>-1.6000000000000014</v>
      </c>
      <c r="IV85" s="6" t="b">
        <f t="shared" si="6"/>
        <v>1</v>
      </c>
    </row>
    <row r="86" spans="1:256" ht="13.5" thickBot="1">
      <c r="A86" s="134" t="s">
        <v>46</v>
      </c>
      <c r="B86" s="135">
        <v>56550</v>
      </c>
      <c r="C86" s="126" t="s">
        <v>45</v>
      </c>
      <c r="D86" s="136">
        <v>15.87</v>
      </c>
      <c r="E86" s="119"/>
      <c r="F86" s="147">
        <v>1.1994</v>
      </c>
      <c r="G86" s="136">
        <v>-5.38</v>
      </c>
      <c r="IU86" s="30">
        <f t="shared" si="5"/>
        <v>-3.1999999999999993</v>
      </c>
      <c r="IV86" s="6" t="b">
        <f t="shared" si="6"/>
        <v>1</v>
      </c>
    </row>
    <row r="87" spans="1:256" ht="13.5" thickBot="1">
      <c r="A87" s="134" t="s">
        <v>47</v>
      </c>
      <c r="B87" s="135">
        <v>61250</v>
      </c>
      <c r="C87" s="126" t="s">
        <v>45</v>
      </c>
      <c r="D87" s="136">
        <v>13.18</v>
      </c>
      <c r="E87" s="119"/>
      <c r="F87" s="148">
        <v>1.299</v>
      </c>
      <c r="G87" s="145">
        <v>-8.07</v>
      </c>
      <c r="I87" s="16"/>
      <c r="IU87" s="30">
        <f t="shared" si="5"/>
        <v>-4.809999999999999</v>
      </c>
      <c r="IV87" s="6" t="b">
        <f t="shared" si="6"/>
        <v>1</v>
      </c>
    </row>
    <row r="88" spans="1:7" ht="12.75">
      <c r="A88" s="129" t="s">
        <v>48</v>
      </c>
      <c r="B88" s="126">
        <v>47150</v>
      </c>
      <c r="C88" s="127"/>
      <c r="D88" s="137"/>
      <c r="E88" s="119"/>
      <c r="F88" s="116"/>
      <c r="G88" s="138">
        <v>16.2</v>
      </c>
    </row>
    <row r="89" spans="1:7" ht="12.75">
      <c r="A89" s="129" t="s">
        <v>49</v>
      </c>
      <c r="B89" s="139">
        <v>21.25</v>
      </c>
      <c r="C89" s="127"/>
      <c r="D89" s="137"/>
      <c r="E89" s="119"/>
      <c r="F89" s="116"/>
      <c r="G89" s="116"/>
    </row>
    <row r="90" spans="1:7" ht="12.75">
      <c r="A90" s="129" t="s">
        <v>50</v>
      </c>
      <c r="B90" s="139">
        <v>65</v>
      </c>
      <c r="C90" s="127"/>
      <c r="D90" s="137"/>
      <c r="E90" s="119"/>
      <c r="F90" s="116"/>
      <c r="G90" s="116"/>
    </row>
    <row r="91" spans="1:7" ht="13.5" thickBot="1">
      <c r="A91" s="140" t="s">
        <v>51</v>
      </c>
      <c r="B91" s="141">
        <v>8</v>
      </c>
      <c r="C91" s="142"/>
      <c r="D91" s="143"/>
      <c r="E91" s="119"/>
      <c r="F91" s="116"/>
      <c r="G91" s="116"/>
    </row>
    <row r="92" spans="1:7" ht="13.5" thickBot="1">
      <c r="A92" s="119"/>
      <c r="B92" s="119"/>
      <c r="C92" s="119"/>
      <c r="D92" s="119"/>
      <c r="E92" s="119"/>
      <c r="F92" s="119"/>
      <c r="G92" s="119"/>
    </row>
    <row r="93" spans="1:7" ht="12.75">
      <c r="A93" s="121" t="s">
        <v>40</v>
      </c>
      <c r="B93" s="122">
        <v>42744</v>
      </c>
      <c r="C93" s="123"/>
      <c r="D93" s="124"/>
      <c r="E93" s="116"/>
      <c r="F93" s="116"/>
      <c r="G93" s="116"/>
    </row>
    <row r="94" spans="1:7" ht="13.5" thickBot="1">
      <c r="A94" s="125" t="s">
        <v>0</v>
      </c>
      <c r="B94" s="126" t="s">
        <v>39</v>
      </c>
      <c r="C94" s="127"/>
      <c r="D94" s="128"/>
      <c r="E94" s="116"/>
      <c r="F94" s="116"/>
      <c r="G94" s="116"/>
    </row>
    <row r="95" spans="1:7" ht="13.5" thickBot="1">
      <c r="A95" s="129" t="s">
        <v>41</v>
      </c>
      <c r="B95" s="130">
        <v>43174</v>
      </c>
      <c r="C95" s="127"/>
      <c r="D95" s="131"/>
      <c r="E95" s="119"/>
      <c r="F95" s="132" t="s">
        <v>42</v>
      </c>
      <c r="G95" s="133" t="s">
        <v>43</v>
      </c>
    </row>
    <row r="96" spans="1:256" ht="13.5" thickBot="1">
      <c r="A96" s="134" t="s">
        <v>44</v>
      </c>
      <c r="B96" s="135">
        <v>34750</v>
      </c>
      <c r="C96" s="126" t="s">
        <v>45</v>
      </c>
      <c r="D96" s="136">
        <v>29.95</v>
      </c>
      <c r="E96" s="119"/>
      <c r="F96" s="146">
        <v>0.6999</v>
      </c>
      <c r="G96" s="144">
        <v>6.95</v>
      </c>
      <c r="IU96" s="30">
        <f aca="true" t="shared" si="7" ref="IU96:IU104">D130-$D$134</f>
        <v>11.77</v>
      </c>
      <c r="IV96" s="6" t="b">
        <f aca="true" t="shared" si="8" ref="IV96:IV104">IU96=G130</f>
        <v>1</v>
      </c>
    </row>
    <row r="97" spans="1:256" ht="13.5" thickBot="1">
      <c r="A97" s="134" t="s">
        <v>46</v>
      </c>
      <c r="B97" s="135">
        <v>39700</v>
      </c>
      <c r="C97" s="126" t="s">
        <v>45</v>
      </c>
      <c r="D97" s="136">
        <v>27.64</v>
      </c>
      <c r="E97" s="119"/>
      <c r="F97" s="147">
        <v>0.7996</v>
      </c>
      <c r="G97" s="136">
        <v>4.64</v>
      </c>
      <c r="IU97" s="30">
        <f t="shared" si="7"/>
        <v>7.07</v>
      </c>
      <c r="IV97" s="6" t="b">
        <f t="shared" si="8"/>
        <v>1</v>
      </c>
    </row>
    <row r="98" spans="1:256" ht="13.5" thickBot="1">
      <c r="A98" s="134" t="s">
        <v>46</v>
      </c>
      <c r="B98" s="135">
        <v>44650</v>
      </c>
      <c r="C98" s="126" t="s">
        <v>45</v>
      </c>
      <c r="D98" s="136">
        <v>25.33</v>
      </c>
      <c r="E98" s="119"/>
      <c r="F98" s="147">
        <v>0.8993</v>
      </c>
      <c r="G98" s="136">
        <v>2.33</v>
      </c>
      <c r="IU98" s="30">
        <f t="shared" si="7"/>
        <v>3.2300000000000004</v>
      </c>
      <c r="IV98" s="6" t="b">
        <f t="shared" si="8"/>
        <v>1</v>
      </c>
    </row>
    <row r="99" spans="1:256" ht="13.5" thickBot="1">
      <c r="A99" s="134" t="s">
        <v>46</v>
      </c>
      <c r="B99" s="135">
        <v>47150</v>
      </c>
      <c r="C99" s="126" t="s">
        <v>45</v>
      </c>
      <c r="D99" s="136">
        <v>24.17</v>
      </c>
      <c r="E99" s="119"/>
      <c r="F99" s="147">
        <v>0.9496</v>
      </c>
      <c r="G99" s="136">
        <v>1.17</v>
      </c>
      <c r="IU99" s="30">
        <f t="shared" si="7"/>
        <v>1.5399999999999991</v>
      </c>
      <c r="IV99" s="6" t="b">
        <f t="shared" si="8"/>
        <v>1</v>
      </c>
    </row>
    <row r="100" spans="1:256" ht="13.5" thickBot="1">
      <c r="A100" s="134" t="s">
        <v>46</v>
      </c>
      <c r="B100" s="135">
        <v>49650</v>
      </c>
      <c r="C100" s="126" t="s">
        <v>45</v>
      </c>
      <c r="D100" s="136">
        <v>23</v>
      </c>
      <c r="E100" s="119"/>
      <c r="F100" s="147">
        <v>1</v>
      </c>
      <c r="G100" s="136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34" t="s">
        <v>46</v>
      </c>
      <c r="B101" s="135">
        <v>52100</v>
      </c>
      <c r="C101" s="126" t="s">
        <v>45</v>
      </c>
      <c r="D101" s="136">
        <v>21.86</v>
      </c>
      <c r="E101" s="119"/>
      <c r="F101" s="147">
        <v>1.0493</v>
      </c>
      <c r="G101" s="136">
        <v>-1.14</v>
      </c>
      <c r="IU101" s="30">
        <f t="shared" si="7"/>
        <v>-1.379999999999999</v>
      </c>
      <c r="IV101" s="6" t="b">
        <f t="shared" si="8"/>
        <v>1</v>
      </c>
    </row>
    <row r="102" spans="1:256" ht="13.5" thickBot="1">
      <c r="A102" s="134" t="s">
        <v>46</v>
      </c>
      <c r="B102" s="135">
        <v>54600</v>
      </c>
      <c r="C102" s="126" t="s">
        <v>45</v>
      </c>
      <c r="D102" s="136">
        <v>20.69</v>
      </c>
      <c r="E102" s="119"/>
      <c r="F102" s="147">
        <v>1.0997</v>
      </c>
      <c r="G102" s="136">
        <v>-2.31</v>
      </c>
      <c r="IU102" s="30">
        <f t="shared" si="7"/>
        <v>-2.7300000000000004</v>
      </c>
      <c r="IV102" s="6" t="b">
        <f t="shared" si="8"/>
        <v>1</v>
      </c>
    </row>
    <row r="103" spans="1:256" ht="13.5" thickBot="1">
      <c r="A103" s="134" t="s">
        <v>46</v>
      </c>
      <c r="B103" s="135">
        <v>59550</v>
      </c>
      <c r="C103" s="126" t="s">
        <v>45</v>
      </c>
      <c r="D103" s="136">
        <v>18.39</v>
      </c>
      <c r="E103" s="119"/>
      <c r="F103" s="147">
        <v>1.1994</v>
      </c>
      <c r="G103" s="136">
        <v>-4.61</v>
      </c>
      <c r="IU103" s="30">
        <f t="shared" si="7"/>
        <v>-4.699999999999999</v>
      </c>
      <c r="IV103" s="6" t="b">
        <f t="shared" si="8"/>
        <v>1</v>
      </c>
    </row>
    <row r="104" spans="1:256" ht="13.5" thickBot="1">
      <c r="A104" s="134" t="s">
        <v>47</v>
      </c>
      <c r="B104" s="135">
        <v>64500</v>
      </c>
      <c r="C104" s="126" t="s">
        <v>45</v>
      </c>
      <c r="D104" s="136">
        <v>16.09</v>
      </c>
      <c r="E104" s="119"/>
      <c r="F104" s="148">
        <v>1.2991</v>
      </c>
      <c r="G104" s="145">
        <v>-6.91</v>
      </c>
      <c r="IU104" s="30">
        <f t="shared" si="7"/>
        <v>-6.050000000000001</v>
      </c>
      <c r="IV104" s="6" t="b">
        <f t="shared" si="8"/>
        <v>1</v>
      </c>
    </row>
    <row r="105" spans="1:7" ht="12.75">
      <c r="A105" s="129" t="s">
        <v>48</v>
      </c>
      <c r="B105" s="126">
        <v>49650</v>
      </c>
      <c r="C105" s="127"/>
      <c r="D105" s="137"/>
      <c r="E105" s="119"/>
      <c r="F105" s="116"/>
      <c r="G105" s="138">
        <v>13.86</v>
      </c>
    </row>
    <row r="106" spans="1:7" ht="12.75">
      <c r="A106" s="129" t="s">
        <v>49</v>
      </c>
      <c r="B106" s="139">
        <v>23</v>
      </c>
      <c r="C106" s="127"/>
      <c r="D106" s="137"/>
      <c r="E106" s="119"/>
      <c r="F106" s="116"/>
      <c r="G106" s="116"/>
    </row>
    <row r="107" spans="1:7" ht="12.75">
      <c r="A107" s="129" t="s">
        <v>50</v>
      </c>
      <c r="B107" s="139">
        <v>65</v>
      </c>
      <c r="C107" s="127"/>
      <c r="D107" s="137"/>
      <c r="E107" s="119"/>
      <c r="F107" s="116"/>
      <c r="G107" s="116"/>
    </row>
    <row r="108" spans="1:7" ht="13.5" thickBot="1">
      <c r="A108" s="140" t="s">
        <v>51</v>
      </c>
      <c r="B108" s="141">
        <v>8</v>
      </c>
      <c r="C108" s="142"/>
      <c r="D108" s="143"/>
      <c r="E108" s="119"/>
      <c r="F108" s="116"/>
      <c r="G108" s="116"/>
    </row>
    <row r="109" spans="1:7" ht="13.5" thickBot="1">
      <c r="A109" s="119"/>
      <c r="B109" s="119"/>
      <c r="C109" s="119"/>
      <c r="D109" s="119"/>
      <c r="E109" s="119"/>
      <c r="F109" s="119"/>
      <c r="G109" s="119"/>
    </row>
    <row r="110" spans="1:7" ht="12.75">
      <c r="A110" s="121" t="s">
        <v>40</v>
      </c>
      <c r="B110" s="122">
        <v>42744</v>
      </c>
      <c r="C110" s="123"/>
      <c r="D110" s="124"/>
      <c r="E110" s="116"/>
      <c r="F110" s="116"/>
      <c r="G110" s="116"/>
    </row>
    <row r="111" spans="1:7" ht="13.5" thickBot="1">
      <c r="A111" s="125" t="s">
        <v>0</v>
      </c>
      <c r="B111" s="126" t="s">
        <v>39</v>
      </c>
      <c r="C111" s="127"/>
      <c r="D111" s="128"/>
      <c r="E111" s="116"/>
      <c r="F111" s="116"/>
      <c r="G111" s="116"/>
    </row>
    <row r="112" spans="1:7" ht="13.5" thickBot="1">
      <c r="A112" s="129" t="s">
        <v>41</v>
      </c>
      <c r="B112" s="130">
        <v>43454</v>
      </c>
      <c r="C112" s="127"/>
      <c r="D112" s="131"/>
      <c r="E112" s="119"/>
      <c r="F112" s="132" t="s">
        <v>42</v>
      </c>
      <c r="G112" s="133" t="s">
        <v>43</v>
      </c>
    </row>
    <row r="113" spans="1:256" ht="13.5" thickBot="1">
      <c r="A113" s="134" t="s">
        <v>44</v>
      </c>
      <c r="B113" s="135">
        <v>37500</v>
      </c>
      <c r="C113" s="126" t="s">
        <v>45</v>
      </c>
      <c r="D113" s="136">
        <v>29.05</v>
      </c>
      <c r="E113" s="119"/>
      <c r="F113" s="146">
        <v>0.7003</v>
      </c>
      <c r="G113" s="144">
        <v>4.8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34" t="s">
        <v>46</v>
      </c>
      <c r="B114" s="135">
        <v>42850</v>
      </c>
      <c r="C114" s="126" t="s">
        <v>45</v>
      </c>
      <c r="D114" s="136">
        <v>27.45</v>
      </c>
      <c r="E114" s="119"/>
      <c r="F114" s="147">
        <v>0.8002</v>
      </c>
      <c r="G114" s="136">
        <v>3.2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34" t="s">
        <v>46</v>
      </c>
      <c r="B115" s="135">
        <v>48200</v>
      </c>
      <c r="C115" s="126" t="s">
        <v>45</v>
      </c>
      <c r="D115" s="136">
        <v>25.85</v>
      </c>
      <c r="E115" s="119"/>
      <c r="F115" s="147">
        <v>0.9001</v>
      </c>
      <c r="G115" s="136">
        <v>1.6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34" t="s">
        <v>46</v>
      </c>
      <c r="B116" s="135">
        <v>50900</v>
      </c>
      <c r="C116" s="126" t="s">
        <v>45</v>
      </c>
      <c r="D116" s="136">
        <v>25.04</v>
      </c>
      <c r="E116" s="119"/>
      <c r="F116" s="147">
        <v>0.9505</v>
      </c>
      <c r="G116" s="136">
        <v>0.79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34" t="s">
        <v>46</v>
      </c>
      <c r="B117" s="135">
        <v>53550</v>
      </c>
      <c r="C117" s="126" t="s">
        <v>45</v>
      </c>
      <c r="D117" s="136">
        <v>24.25</v>
      </c>
      <c r="E117" s="119"/>
      <c r="F117" s="147">
        <v>1</v>
      </c>
      <c r="G117" s="136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34" t="s">
        <v>46</v>
      </c>
      <c r="B118" s="135">
        <v>56250</v>
      </c>
      <c r="C118" s="126" t="s">
        <v>45</v>
      </c>
      <c r="D118" s="136">
        <v>23.44</v>
      </c>
      <c r="E118" s="119"/>
      <c r="F118" s="147">
        <v>1.0504</v>
      </c>
      <c r="G118" s="136">
        <v>-0.81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34" t="s">
        <v>46</v>
      </c>
      <c r="B119" s="135">
        <v>58900</v>
      </c>
      <c r="C119" s="126" t="s">
        <v>45</v>
      </c>
      <c r="D119" s="136">
        <v>22.65</v>
      </c>
      <c r="E119" s="119"/>
      <c r="F119" s="147">
        <v>1.0999</v>
      </c>
      <c r="G119" s="136">
        <v>-1.6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34" t="s">
        <v>46</v>
      </c>
      <c r="B120" s="135">
        <v>64250</v>
      </c>
      <c r="C120" s="126" t="s">
        <v>45</v>
      </c>
      <c r="D120" s="136">
        <v>21.05</v>
      </c>
      <c r="E120" s="119"/>
      <c r="F120" s="147">
        <v>1.1998</v>
      </c>
      <c r="G120" s="136">
        <v>-3.2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34" t="s">
        <v>47</v>
      </c>
      <c r="B121" s="135">
        <v>69650</v>
      </c>
      <c r="C121" s="126" t="s">
        <v>45</v>
      </c>
      <c r="D121" s="136">
        <v>19.44</v>
      </c>
      <c r="E121" s="119"/>
      <c r="F121" s="148">
        <v>1.3007</v>
      </c>
      <c r="G121" s="145">
        <v>-4.81</v>
      </c>
      <c r="IU121" s="30" t="e">
        <f>#REF!-#REF!</f>
        <v>#REF!</v>
      </c>
      <c r="IV121" s="6" t="e">
        <f>IU121=#REF!</f>
        <v>#REF!</v>
      </c>
    </row>
    <row r="122" spans="1:7" ht="12.75">
      <c r="A122" s="129" t="s">
        <v>48</v>
      </c>
      <c r="B122" s="126">
        <v>53550</v>
      </c>
      <c r="C122" s="127"/>
      <c r="D122" s="137"/>
      <c r="E122" s="119"/>
      <c r="F122" s="116"/>
      <c r="G122" s="138">
        <v>9.61</v>
      </c>
    </row>
    <row r="123" spans="1:7" ht="12.75">
      <c r="A123" s="129" t="s">
        <v>49</v>
      </c>
      <c r="B123" s="139">
        <v>24.25</v>
      </c>
      <c r="C123" s="127"/>
      <c r="D123" s="137"/>
      <c r="E123" s="119"/>
      <c r="F123" s="116"/>
      <c r="G123" s="116"/>
    </row>
    <row r="124" spans="1:7" ht="12.75">
      <c r="A124" s="129" t="s">
        <v>50</v>
      </c>
      <c r="B124" s="139">
        <v>65</v>
      </c>
      <c r="C124" s="127"/>
      <c r="D124" s="137"/>
      <c r="E124" s="119"/>
      <c r="F124" s="116"/>
      <c r="G124" s="116"/>
    </row>
    <row r="125" spans="1:7" ht="13.5" thickBot="1">
      <c r="A125" s="140" t="s">
        <v>51</v>
      </c>
      <c r="B125" s="141">
        <v>8</v>
      </c>
      <c r="C125" s="142"/>
      <c r="D125" s="143"/>
      <c r="E125" s="119"/>
      <c r="F125" s="116"/>
      <c r="G125" s="116"/>
    </row>
    <row r="126" spans="1:7" ht="13.5" thickBot="1">
      <c r="A126" s="119"/>
      <c r="B126" s="119"/>
      <c r="C126" s="119"/>
      <c r="D126" s="119"/>
      <c r="E126" s="119"/>
      <c r="F126" s="119"/>
      <c r="G126" s="119"/>
    </row>
    <row r="127" spans="1:7" ht="12.75">
      <c r="A127" s="121" t="s">
        <v>40</v>
      </c>
      <c r="B127" s="122">
        <v>42744</v>
      </c>
      <c r="C127" s="123"/>
      <c r="D127" s="124"/>
      <c r="E127" s="116"/>
      <c r="F127" s="116"/>
      <c r="G127" s="116"/>
    </row>
    <row r="128" spans="1:7" ht="13.5" thickBot="1">
      <c r="A128" s="125" t="s">
        <v>0</v>
      </c>
      <c r="B128" s="126" t="s">
        <v>30</v>
      </c>
      <c r="C128" s="127"/>
      <c r="D128" s="128"/>
      <c r="E128" s="116"/>
      <c r="F128" s="116"/>
      <c r="G128" s="116"/>
    </row>
    <row r="129" spans="1:7" ht="13.5" thickBot="1">
      <c r="A129" s="129" t="s">
        <v>41</v>
      </c>
      <c r="B129" s="130">
        <v>42810</v>
      </c>
      <c r="C129" s="127"/>
      <c r="D129" s="131"/>
      <c r="E129" s="119"/>
      <c r="F129" s="132" t="s">
        <v>42</v>
      </c>
      <c r="G129" s="133" t="s">
        <v>43</v>
      </c>
    </row>
    <row r="130" spans="1:256" ht="13.5" thickBot="1">
      <c r="A130" s="134" t="s">
        <v>44</v>
      </c>
      <c r="B130" s="135">
        <v>7100</v>
      </c>
      <c r="C130" s="126" t="s">
        <v>45</v>
      </c>
      <c r="D130" s="136">
        <v>30.77</v>
      </c>
      <c r="E130" s="119"/>
      <c r="F130" s="146">
        <v>0.6995</v>
      </c>
      <c r="G130" s="144">
        <v>11.77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34" t="s">
        <v>46</v>
      </c>
      <c r="B131" s="135">
        <v>8150</v>
      </c>
      <c r="C131" s="126" t="s">
        <v>45</v>
      </c>
      <c r="D131" s="136">
        <v>26.07</v>
      </c>
      <c r="E131" s="119"/>
      <c r="F131" s="147">
        <v>0.803</v>
      </c>
      <c r="G131" s="136">
        <v>7.07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34" t="s">
        <v>46</v>
      </c>
      <c r="B132" s="135">
        <v>9150</v>
      </c>
      <c r="C132" s="126" t="s">
        <v>45</v>
      </c>
      <c r="D132" s="136">
        <v>22.23</v>
      </c>
      <c r="E132" s="119"/>
      <c r="F132" s="147">
        <v>0.9015</v>
      </c>
      <c r="G132" s="136">
        <v>3.23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34" t="s">
        <v>46</v>
      </c>
      <c r="B133" s="135">
        <v>9650</v>
      </c>
      <c r="C133" s="126" t="s">
        <v>45</v>
      </c>
      <c r="D133" s="136">
        <v>20.54</v>
      </c>
      <c r="E133" s="119"/>
      <c r="F133" s="147">
        <v>0.9507</v>
      </c>
      <c r="G133" s="136">
        <v>1.54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34" t="s">
        <v>46</v>
      </c>
      <c r="B134" s="135">
        <v>10150</v>
      </c>
      <c r="C134" s="126" t="s">
        <v>45</v>
      </c>
      <c r="D134" s="136">
        <v>19</v>
      </c>
      <c r="E134" s="119"/>
      <c r="F134" s="147">
        <v>1</v>
      </c>
      <c r="G134" s="136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34" t="s">
        <v>46</v>
      </c>
      <c r="B135" s="135">
        <v>10650</v>
      </c>
      <c r="C135" s="126" t="s">
        <v>45</v>
      </c>
      <c r="D135" s="136">
        <v>17.62</v>
      </c>
      <c r="E135" s="119"/>
      <c r="F135" s="147">
        <v>1.0493</v>
      </c>
      <c r="G135" s="136">
        <v>-1.38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34" t="s">
        <v>46</v>
      </c>
      <c r="B136" s="135">
        <v>11200</v>
      </c>
      <c r="C136" s="126" t="s">
        <v>45</v>
      </c>
      <c r="D136" s="136">
        <v>16.27</v>
      </c>
      <c r="E136" s="119"/>
      <c r="F136" s="147">
        <v>1.1034</v>
      </c>
      <c r="G136" s="136">
        <v>-2.73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34" t="s">
        <v>46</v>
      </c>
      <c r="B137" s="135">
        <v>12200</v>
      </c>
      <c r="C137" s="126" t="s">
        <v>45</v>
      </c>
      <c r="D137" s="136">
        <v>14.3</v>
      </c>
      <c r="E137" s="119"/>
      <c r="F137" s="147">
        <v>1.202</v>
      </c>
      <c r="G137" s="136">
        <v>-4.7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34" t="s">
        <v>47</v>
      </c>
      <c r="B138" s="135">
        <v>13200</v>
      </c>
      <c r="C138" s="126" t="s">
        <v>45</v>
      </c>
      <c r="D138" s="136">
        <v>12.95</v>
      </c>
      <c r="E138" s="119"/>
      <c r="F138" s="148">
        <v>1.3005</v>
      </c>
      <c r="G138" s="145">
        <v>-6.05</v>
      </c>
      <c r="IU138" s="30" t="e">
        <f>#REF!-#REF!</f>
        <v>#REF!</v>
      </c>
      <c r="IV138" s="6" t="e">
        <f>IU138=#REF!</f>
        <v>#REF!</v>
      </c>
    </row>
    <row r="139" spans="1:7" ht="12.75">
      <c r="A139" s="129" t="s">
        <v>48</v>
      </c>
      <c r="B139" s="126">
        <v>10150</v>
      </c>
      <c r="C139" s="127"/>
      <c r="D139" s="137"/>
      <c r="E139" s="119"/>
      <c r="F139" s="116"/>
      <c r="G139" s="138">
        <v>17.82</v>
      </c>
    </row>
    <row r="140" spans="1:7" ht="12.75">
      <c r="A140" s="129" t="s">
        <v>49</v>
      </c>
      <c r="B140" s="139">
        <v>19</v>
      </c>
      <c r="C140" s="127"/>
      <c r="D140" s="137"/>
      <c r="E140" s="119"/>
      <c r="F140" s="116"/>
      <c r="G140" s="116"/>
    </row>
    <row r="141" spans="1:7" ht="12.75">
      <c r="A141" s="129" t="s">
        <v>50</v>
      </c>
      <c r="B141" s="139">
        <v>65</v>
      </c>
      <c r="C141" s="127"/>
      <c r="D141" s="137"/>
      <c r="E141" s="119"/>
      <c r="F141" s="116"/>
      <c r="G141" s="116"/>
    </row>
    <row r="142" spans="1:7" ht="17.25" customHeight="1" thickBot="1">
      <c r="A142" s="140" t="s">
        <v>51</v>
      </c>
      <c r="B142" s="141">
        <v>8</v>
      </c>
      <c r="C142" s="142"/>
      <c r="D142" s="143"/>
      <c r="E142" s="119"/>
      <c r="F142" s="116"/>
      <c r="G142" s="116"/>
    </row>
    <row r="143" spans="1:7" ht="13.5" thickBot="1">
      <c r="A143" s="118"/>
      <c r="B143" s="118"/>
      <c r="C143" s="118"/>
      <c r="D143" s="118"/>
      <c r="E143" s="118"/>
      <c r="F143" s="118"/>
      <c r="G143" s="118"/>
    </row>
    <row r="144" spans="1:7" ht="12.75">
      <c r="A144" s="121" t="s">
        <v>40</v>
      </c>
      <c r="B144" s="122">
        <v>42744</v>
      </c>
      <c r="C144" s="123"/>
      <c r="D144" s="124"/>
      <c r="E144" s="116"/>
      <c r="F144" s="116"/>
      <c r="G144" s="116"/>
    </row>
    <row r="145" spans="1:7" ht="13.5" thickBot="1">
      <c r="A145" s="125" t="s">
        <v>0</v>
      </c>
      <c r="B145" s="126" t="s">
        <v>30</v>
      </c>
      <c r="C145" s="127"/>
      <c r="D145" s="128"/>
      <c r="E145" s="116"/>
      <c r="F145" s="116"/>
      <c r="G145" s="116"/>
    </row>
    <row r="146" spans="1:256" ht="13.5" thickBot="1">
      <c r="A146" s="129" t="s">
        <v>41</v>
      </c>
      <c r="B146" s="130">
        <v>42901</v>
      </c>
      <c r="C146" s="127"/>
      <c r="D146" s="131"/>
      <c r="E146" s="119"/>
      <c r="F146" s="132" t="s">
        <v>42</v>
      </c>
      <c r="G146" s="133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34" t="s">
        <v>44</v>
      </c>
      <c r="B147" s="135">
        <v>7150</v>
      </c>
      <c r="C147" s="126" t="s">
        <v>45</v>
      </c>
      <c r="D147" s="136">
        <v>34.12</v>
      </c>
      <c r="E147" s="119"/>
      <c r="F147" s="151">
        <v>0.6976</v>
      </c>
      <c r="G147" s="150">
        <v>13.87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34" t="s">
        <v>46</v>
      </c>
      <c r="B148" s="135">
        <v>8200</v>
      </c>
      <c r="C148" s="126" t="s">
        <v>45</v>
      </c>
      <c r="D148" s="136">
        <v>29.38</v>
      </c>
      <c r="E148" s="119"/>
      <c r="F148" s="152">
        <v>0.8</v>
      </c>
      <c r="G148" s="150">
        <v>9.13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34" t="s">
        <v>46</v>
      </c>
      <c r="B149" s="135">
        <v>9200</v>
      </c>
      <c r="C149" s="126" t="s">
        <v>45</v>
      </c>
      <c r="D149" s="136">
        <v>24.9</v>
      </c>
      <c r="E149" s="119"/>
      <c r="F149" s="152">
        <v>0.8976</v>
      </c>
      <c r="G149" s="150">
        <v>4.65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34" t="s">
        <v>46</v>
      </c>
      <c r="B150" s="135">
        <v>9700</v>
      </c>
      <c r="C150" s="126" t="s">
        <v>45</v>
      </c>
      <c r="D150" s="136">
        <v>22.68</v>
      </c>
      <c r="E150" s="119"/>
      <c r="F150" s="152">
        <v>0.9463</v>
      </c>
      <c r="G150" s="150">
        <v>2.43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34" t="s">
        <v>46</v>
      </c>
      <c r="B151" s="135">
        <v>10250</v>
      </c>
      <c r="C151" s="126" t="s">
        <v>45</v>
      </c>
      <c r="D151" s="136">
        <v>20.25</v>
      </c>
      <c r="E151" s="119"/>
      <c r="F151" s="152">
        <v>1</v>
      </c>
      <c r="G151" s="150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34" t="s">
        <v>46</v>
      </c>
      <c r="B152" s="135">
        <v>10750</v>
      </c>
      <c r="C152" s="126" t="s">
        <v>45</v>
      </c>
      <c r="D152" s="136">
        <v>18.05</v>
      </c>
      <c r="E152" s="119"/>
      <c r="F152" s="152">
        <v>1.0488</v>
      </c>
      <c r="G152" s="150">
        <v>-2.2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34" t="s">
        <v>46</v>
      </c>
      <c r="B153" s="135">
        <v>11250</v>
      </c>
      <c r="C153" s="126" t="s">
        <v>45</v>
      </c>
      <c r="D153" s="136">
        <v>15.86</v>
      </c>
      <c r="E153" s="119"/>
      <c r="F153" s="152">
        <v>1.0976</v>
      </c>
      <c r="G153" s="150">
        <v>-4.39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134" t="s">
        <v>46</v>
      </c>
      <c r="B154" s="135">
        <v>12300</v>
      </c>
      <c r="C154" s="126" t="s">
        <v>45</v>
      </c>
      <c r="D154" s="136">
        <v>11.3</v>
      </c>
      <c r="E154" s="119"/>
      <c r="F154" s="152">
        <v>1.2</v>
      </c>
      <c r="G154" s="150">
        <v>-8.95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34" t="s">
        <v>47</v>
      </c>
      <c r="B155" s="135">
        <v>13300</v>
      </c>
      <c r="C155" s="126" t="s">
        <v>45</v>
      </c>
      <c r="D155" s="136">
        <v>7.01</v>
      </c>
      <c r="E155" s="119"/>
      <c r="F155" s="153">
        <v>1.2976</v>
      </c>
      <c r="G155" s="150">
        <v>-13.24</v>
      </c>
      <c r="H155" s="16"/>
    </row>
    <row r="156" spans="1:7" ht="12.75">
      <c r="A156" s="129" t="s">
        <v>48</v>
      </c>
      <c r="B156" s="126">
        <v>10250</v>
      </c>
      <c r="C156" s="127"/>
      <c r="D156" s="137"/>
      <c r="E156" s="119"/>
      <c r="F156" s="116"/>
      <c r="G156" s="138">
        <v>27.11</v>
      </c>
    </row>
    <row r="157" spans="1:7" ht="12.75">
      <c r="A157" s="129" t="s">
        <v>49</v>
      </c>
      <c r="B157" s="139">
        <v>20.25</v>
      </c>
      <c r="C157" s="127"/>
      <c r="D157" s="137"/>
      <c r="E157" s="119"/>
      <c r="F157" s="116"/>
      <c r="G157" s="116"/>
    </row>
    <row r="158" spans="1:7" ht="12.75">
      <c r="A158" s="129" t="s">
        <v>50</v>
      </c>
      <c r="B158" s="139">
        <v>65</v>
      </c>
      <c r="C158" s="127"/>
      <c r="D158" s="137"/>
      <c r="E158" s="119"/>
      <c r="F158" s="116"/>
      <c r="G158" s="116"/>
    </row>
    <row r="159" spans="1:7" ht="13.5" thickBot="1">
      <c r="A159" s="140" t="s">
        <v>51</v>
      </c>
      <c r="B159" s="141">
        <v>8</v>
      </c>
      <c r="C159" s="142"/>
      <c r="D159" s="143"/>
      <c r="E159" s="119"/>
      <c r="F159" s="116"/>
      <c r="G159" s="116"/>
    </row>
    <row r="160" spans="1:7" ht="13.5" thickBot="1">
      <c r="A160" s="114"/>
      <c r="B160" s="117"/>
      <c r="C160" s="114"/>
      <c r="D160" s="115"/>
      <c r="E160" s="116"/>
      <c r="F160" s="116"/>
      <c r="G160" s="116"/>
    </row>
    <row r="161" spans="1:7" ht="12.75">
      <c r="A161" s="121" t="s">
        <v>40</v>
      </c>
      <c r="B161" s="122">
        <v>42744</v>
      </c>
      <c r="C161" s="123"/>
      <c r="D161" s="124"/>
      <c r="E161" s="116"/>
      <c r="F161" s="116"/>
      <c r="G161" s="116"/>
    </row>
    <row r="162" spans="1:7" ht="13.5" thickBot="1">
      <c r="A162" s="125" t="s">
        <v>0</v>
      </c>
      <c r="B162" s="126" t="s">
        <v>30</v>
      </c>
      <c r="C162" s="127"/>
      <c r="D162" s="128"/>
      <c r="E162" s="116"/>
      <c r="F162" s="116"/>
      <c r="G162" s="116"/>
    </row>
    <row r="163" spans="1:256" ht="13.5" thickBot="1">
      <c r="A163" s="129" t="s">
        <v>41</v>
      </c>
      <c r="B163" s="130">
        <v>42999</v>
      </c>
      <c r="C163" s="127"/>
      <c r="D163" s="131"/>
      <c r="E163" s="119"/>
      <c r="F163" s="132" t="s">
        <v>42</v>
      </c>
      <c r="G163" s="133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34" t="s">
        <v>44</v>
      </c>
      <c r="B164" s="135">
        <v>7300</v>
      </c>
      <c r="C164" s="126" t="s">
        <v>45</v>
      </c>
      <c r="D164" s="136">
        <v>31.26</v>
      </c>
      <c r="E164" s="119"/>
      <c r="F164" s="151">
        <v>0.6986</v>
      </c>
      <c r="G164" s="150">
        <v>10.26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34" t="s">
        <v>46</v>
      </c>
      <c r="B165" s="135">
        <v>8350</v>
      </c>
      <c r="C165" s="126" t="s">
        <v>45</v>
      </c>
      <c r="D165" s="136">
        <v>27.83</v>
      </c>
      <c r="E165" s="119"/>
      <c r="F165" s="152">
        <v>0.799</v>
      </c>
      <c r="G165" s="150">
        <v>6.83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34" t="s">
        <v>46</v>
      </c>
      <c r="B166" s="135">
        <v>9400</v>
      </c>
      <c r="C166" s="126" t="s">
        <v>45</v>
      </c>
      <c r="D166" s="136">
        <v>24.41</v>
      </c>
      <c r="E166" s="119"/>
      <c r="F166" s="152">
        <v>0.8995</v>
      </c>
      <c r="G166" s="150">
        <v>3.41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34" t="s">
        <v>46</v>
      </c>
      <c r="B167" s="135">
        <v>9900</v>
      </c>
      <c r="C167" s="126" t="s">
        <v>45</v>
      </c>
      <c r="D167" s="136">
        <v>22.79</v>
      </c>
      <c r="E167" s="119"/>
      <c r="F167" s="152">
        <v>0.9474</v>
      </c>
      <c r="G167" s="150">
        <v>1.79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34" t="s">
        <v>46</v>
      </c>
      <c r="B168" s="135">
        <v>10450</v>
      </c>
      <c r="C168" s="126" t="s">
        <v>45</v>
      </c>
      <c r="D168" s="136">
        <v>21</v>
      </c>
      <c r="E168" s="119"/>
      <c r="F168" s="152">
        <v>1</v>
      </c>
      <c r="G168" s="150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34" t="s">
        <v>46</v>
      </c>
      <c r="B169" s="135">
        <v>10950</v>
      </c>
      <c r="C169" s="126" t="s">
        <v>45</v>
      </c>
      <c r="D169" s="136">
        <v>19.38</v>
      </c>
      <c r="E169" s="119"/>
      <c r="F169" s="152">
        <v>1.0478</v>
      </c>
      <c r="G169" s="150">
        <v>-1.62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34" t="s">
        <v>46</v>
      </c>
      <c r="B170" s="135">
        <v>11450</v>
      </c>
      <c r="C170" s="126" t="s">
        <v>45</v>
      </c>
      <c r="D170" s="136">
        <v>17.76</v>
      </c>
      <c r="E170" s="119"/>
      <c r="F170" s="152">
        <v>1.0957</v>
      </c>
      <c r="G170" s="150">
        <v>-3.24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34" t="s">
        <v>46</v>
      </c>
      <c r="B171" s="135">
        <v>12500</v>
      </c>
      <c r="C171" s="126" t="s">
        <v>45</v>
      </c>
      <c r="D171" s="136">
        <v>14.37</v>
      </c>
      <c r="E171" s="119"/>
      <c r="F171" s="152">
        <v>1.1962</v>
      </c>
      <c r="G171" s="150">
        <v>-6.63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34" t="s">
        <v>47</v>
      </c>
      <c r="B172" s="135">
        <v>13550</v>
      </c>
      <c r="C172" s="126" t="s">
        <v>45</v>
      </c>
      <c r="D172" s="136">
        <v>10.99</v>
      </c>
      <c r="E172" s="119"/>
      <c r="F172" s="153">
        <v>1.2967</v>
      </c>
      <c r="G172" s="150">
        <v>-10.01</v>
      </c>
    </row>
    <row r="173" spans="1:7" ht="12.75">
      <c r="A173" s="129" t="s">
        <v>48</v>
      </c>
      <c r="B173" s="126">
        <v>10450</v>
      </c>
      <c r="C173" s="127"/>
      <c r="D173" s="137"/>
      <c r="E173" s="119"/>
      <c r="F173" s="116"/>
      <c r="G173" s="138">
        <v>20.27</v>
      </c>
    </row>
    <row r="174" spans="1:7" ht="12.75">
      <c r="A174" s="129" t="s">
        <v>49</v>
      </c>
      <c r="B174" s="139">
        <v>21</v>
      </c>
      <c r="C174" s="127"/>
      <c r="D174" s="137"/>
      <c r="E174" s="119"/>
      <c r="F174" s="116"/>
      <c r="G174" s="116"/>
    </row>
    <row r="175" spans="1:7" ht="12.75">
      <c r="A175" s="129" t="s">
        <v>50</v>
      </c>
      <c r="B175" s="139">
        <v>65</v>
      </c>
      <c r="C175" s="127"/>
      <c r="D175" s="137"/>
      <c r="E175" s="119"/>
      <c r="F175" s="116"/>
      <c r="G175" s="116"/>
    </row>
    <row r="176" spans="1:7" ht="13.5" thickBot="1">
      <c r="A176" s="140" t="s">
        <v>51</v>
      </c>
      <c r="B176" s="141">
        <v>8</v>
      </c>
      <c r="C176" s="142"/>
      <c r="D176" s="143"/>
      <c r="E176" s="119"/>
      <c r="F176" s="116"/>
      <c r="G176" s="116"/>
    </row>
    <row r="177" spans="1:7" ht="13.5" thickBot="1">
      <c r="A177" s="114"/>
      <c r="B177" s="117"/>
      <c r="C177" s="114"/>
      <c r="D177" s="115"/>
      <c r="E177" s="116"/>
      <c r="F177" s="116"/>
      <c r="G177" s="116"/>
    </row>
    <row r="178" spans="1:7" ht="12.75">
      <c r="A178" s="121" t="s">
        <v>40</v>
      </c>
      <c r="B178" s="122">
        <v>42744</v>
      </c>
      <c r="C178" s="123"/>
      <c r="D178" s="124"/>
      <c r="E178" s="116"/>
      <c r="F178" s="116"/>
      <c r="G178" s="116"/>
    </row>
    <row r="179" spans="1:7" ht="13.5" thickBot="1">
      <c r="A179" s="125" t="s">
        <v>0</v>
      </c>
      <c r="B179" s="126" t="s">
        <v>30</v>
      </c>
      <c r="C179" s="127"/>
      <c r="D179" s="128"/>
      <c r="E179" s="116"/>
      <c r="F179" s="116"/>
      <c r="G179" s="116"/>
    </row>
    <row r="180" spans="1:7" ht="13.5" thickBot="1">
      <c r="A180" s="129" t="s">
        <v>41</v>
      </c>
      <c r="B180" s="130">
        <v>43090</v>
      </c>
      <c r="C180" s="127"/>
      <c r="D180" s="131"/>
      <c r="E180" s="119"/>
      <c r="F180" s="132" t="s">
        <v>42</v>
      </c>
      <c r="G180" s="133" t="s">
        <v>43</v>
      </c>
    </row>
    <row r="181" spans="1:7" ht="13.5" thickBot="1">
      <c r="A181" s="134" t="s">
        <v>44</v>
      </c>
      <c r="B181" s="135">
        <v>7450</v>
      </c>
      <c r="C181" s="126" t="s">
        <v>45</v>
      </c>
      <c r="D181" s="136">
        <v>29.7</v>
      </c>
      <c r="E181" s="119"/>
      <c r="F181" s="151">
        <v>0.7028</v>
      </c>
      <c r="G181" s="150">
        <v>8.2</v>
      </c>
    </row>
    <row r="182" spans="1:7" ht="13.5" thickBot="1">
      <c r="A182" s="134" t="s">
        <v>46</v>
      </c>
      <c r="B182" s="135">
        <v>8500</v>
      </c>
      <c r="C182" s="126" t="s">
        <v>45</v>
      </c>
      <c r="D182" s="136">
        <v>26.96</v>
      </c>
      <c r="E182" s="119"/>
      <c r="F182" s="152">
        <v>0.8019</v>
      </c>
      <c r="G182" s="150">
        <v>5.46</v>
      </c>
    </row>
    <row r="183" spans="1:7" ht="13.5" thickBot="1">
      <c r="A183" s="134" t="s">
        <v>46</v>
      </c>
      <c r="B183" s="135">
        <v>9550</v>
      </c>
      <c r="C183" s="126" t="s">
        <v>45</v>
      </c>
      <c r="D183" s="136">
        <v>24.23</v>
      </c>
      <c r="E183" s="119"/>
      <c r="F183" s="152">
        <v>0.9009</v>
      </c>
      <c r="G183" s="150">
        <v>2.73</v>
      </c>
    </row>
    <row r="184" spans="1:7" ht="13.5" thickBot="1">
      <c r="A184" s="134" t="s">
        <v>46</v>
      </c>
      <c r="B184" s="135">
        <v>10100</v>
      </c>
      <c r="C184" s="126" t="s">
        <v>45</v>
      </c>
      <c r="D184" s="136">
        <v>22.8</v>
      </c>
      <c r="E184" s="119"/>
      <c r="F184" s="152">
        <v>0.9528</v>
      </c>
      <c r="G184" s="150">
        <v>1.3</v>
      </c>
    </row>
    <row r="185" spans="1:7" ht="13.5" thickBot="1">
      <c r="A185" s="134" t="s">
        <v>46</v>
      </c>
      <c r="B185" s="135">
        <v>10600</v>
      </c>
      <c r="C185" s="126" t="s">
        <v>45</v>
      </c>
      <c r="D185" s="136">
        <v>21.5</v>
      </c>
      <c r="E185" s="119"/>
      <c r="F185" s="152">
        <v>1</v>
      </c>
      <c r="G185" s="150">
        <v>0</v>
      </c>
    </row>
    <row r="186" spans="1:7" ht="13.5" thickBot="1">
      <c r="A186" s="134" t="s">
        <v>46</v>
      </c>
      <c r="B186" s="135">
        <v>11150</v>
      </c>
      <c r="C186" s="126" t="s">
        <v>45</v>
      </c>
      <c r="D186" s="136">
        <v>20.07</v>
      </c>
      <c r="E186" s="119"/>
      <c r="F186" s="152">
        <v>1.0519</v>
      </c>
      <c r="G186" s="150">
        <v>-1.43</v>
      </c>
    </row>
    <row r="187" spans="1:7" ht="13.5" thickBot="1">
      <c r="A187" s="134" t="s">
        <v>46</v>
      </c>
      <c r="B187" s="135">
        <v>11700</v>
      </c>
      <c r="C187" s="126" t="s">
        <v>45</v>
      </c>
      <c r="D187" s="136">
        <v>18.64</v>
      </c>
      <c r="E187" s="119"/>
      <c r="F187" s="152">
        <v>1.1038</v>
      </c>
      <c r="G187" s="150">
        <v>-2.86</v>
      </c>
    </row>
    <row r="188" spans="1:7" ht="13.5" thickBot="1">
      <c r="A188" s="134" t="s">
        <v>46</v>
      </c>
      <c r="B188" s="135">
        <v>12750</v>
      </c>
      <c r="C188" s="126" t="s">
        <v>45</v>
      </c>
      <c r="D188" s="136">
        <v>15.92</v>
      </c>
      <c r="E188" s="119"/>
      <c r="F188" s="152">
        <v>1.2028</v>
      </c>
      <c r="G188" s="150">
        <v>-5.58</v>
      </c>
    </row>
    <row r="189" spans="1:8" ht="13.5" thickBot="1">
      <c r="A189" s="134" t="s">
        <v>47</v>
      </c>
      <c r="B189" s="135">
        <v>13800</v>
      </c>
      <c r="C189" s="126" t="s">
        <v>45</v>
      </c>
      <c r="D189" s="136">
        <v>13.2</v>
      </c>
      <c r="E189" s="119"/>
      <c r="F189" s="153">
        <v>1.3019</v>
      </c>
      <c r="G189" s="150">
        <v>-8.3</v>
      </c>
      <c r="H189" s="16"/>
    </row>
    <row r="190" spans="1:7" ht="12.75">
      <c r="A190" s="129" t="s">
        <v>48</v>
      </c>
      <c r="B190" s="126">
        <v>10600</v>
      </c>
      <c r="C190" s="127"/>
      <c r="D190" s="137"/>
      <c r="E190" s="119"/>
      <c r="F190" s="116"/>
      <c r="G190" s="138">
        <v>16.5</v>
      </c>
    </row>
    <row r="191" spans="1:7" ht="12.75">
      <c r="A191" s="129" t="s">
        <v>49</v>
      </c>
      <c r="B191" s="139">
        <v>21.5</v>
      </c>
      <c r="C191" s="127"/>
      <c r="D191" s="137"/>
      <c r="E191" s="119"/>
      <c r="F191" s="116"/>
      <c r="G191" s="116"/>
    </row>
    <row r="192" spans="1:7" ht="12.75">
      <c r="A192" s="129" t="s">
        <v>50</v>
      </c>
      <c r="B192" s="139">
        <v>65</v>
      </c>
      <c r="C192" s="127"/>
      <c r="D192" s="137"/>
      <c r="E192" s="119"/>
      <c r="F192" s="116"/>
      <c r="G192" s="116"/>
    </row>
    <row r="193" spans="1:7" ht="13.5" thickBot="1">
      <c r="A193" s="140" t="s">
        <v>51</v>
      </c>
      <c r="B193" s="141">
        <v>8</v>
      </c>
      <c r="C193" s="142"/>
      <c r="D193" s="143"/>
      <c r="E193" s="119"/>
      <c r="F193" s="116"/>
      <c r="G193" s="116"/>
    </row>
    <row r="194" spans="1:7" ht="13.5" thickBot="1">
      <c r="A194" s="119"/>
      <c r="B194" s="119"/>
      <c r="C194" s="119"/>
      <c r="D194" s="119"/>
      <c r="E194" s="119"/>
      <c r="F194" s="119"/>
      <c r="G194" s="119"/>
    </row>
    <row r="195" spans="1:7" ht="12.75">
      <c r="A195" s="121" t="s">
        <v>40</v>
      </c>
      <c r="B195" s="122">
        <v>42744</v>
      </c>
      <c r="C195" s="123"/>
      <c r="D195" s="124"/>
      <c r="E195" s="116"/>
      <c r="F195" s="116"/>
      <c r="G195" s="116"/>
    </row>
    <row r="196" spans="1:7" ht="13.5" thickBot="1">
      <c r="A196" s="125" t="s">
        <v>0</v>
      </c>
      <c r="B196" s="126" t="s">
        <v>30</v>
      </c>
      <c r="C196" s="127"/>
      <c r="D196" s="128"/>
      <c r="E196" s="116"/>
      <c r="F196" s="116"/>
      <c r="G196" s="116"/>
    </row>
    <row r="197" spans="1:7" ht="13.5" thickBot="1">
      <c r="A197" s="129" t="s">
        <v>41</v>
      </c>
      <c r="B197" s="130">
        <v>43174</v>
      </c>
      <c r="C197" s="127"/>
      <c r="D197" s="131"/>
      <c r="E197" s="119"/>
      <c r="F197" s="132" t="s">
        <v>42</v>
      </c>
      <c r="G197" s="133" t="s">
        <v>43</v>
      </c>
    </row>
    <row r="198" spans="1:7" ht="13.5" thickBot="1">
      <c r="A198" s="134" t="s">
        <v>44</v>
      </c>
      <c r="B198" s="135">
        <v>7550</v>
      </c>
      <c r="C198" s="126" t="s">
        <v>45</v>
      </c>
      <c r="D198" s="136">
        <v>33.62</v>
      </c>
      <c r="E198" s="119"/>
      <c r="F198" s="151">
        <v>0.6991</v>
      </c>
      <c r="G198" s="150">
        <v>7.12</v>
      </c>
    </row>
    <row r="199" spans="1:7" ht="13.5" thickBot="1">
      <c r="A199" s="134" t="s">
        <v>46</v>
      </c>
      <c r="B199" s="135">
        <v>8650</v>
      </c>
      <c r="C199" s="126" t="s">
        <v>45</v>
      </c>
      <c r="D199" s="136">
        <v>31.21</v>
      </c>
      <c r="E199" s="119"/>
      <c r="F199" s="152">
        <v>0.8009</v>
      </c>
      <c r="G199" s="150">
        <v>4.71</v>
      </c>
    </row>
    <row r="200" spans="1:7" ht="13.5" thickBot="1">
      <c r="A200" s="134" t="s">
        <v>46</v>
      </c>
      <c r="B200" s="135">
        <v>9700</v>
      </c>
      <c r="C200" s="126" t="s">
        <v>45</v>
      </c>
      <c r="D200" s="136">
        <v>28.91</v>
      </c>
      <c r="E200" s="119"/>
      <c r="F200" s="152">
        <v>0.8981</v>
      </c>
      <c r="G200" s="150">
        <v>2.41</v>
      </c>
    </row>
    <row r="201" spans="1:7" ht="13.5" thickBot="1">
      <c r="A201" s="134" t="s">
        <v>46</v>
      </c>
      <c r="B201" s="135">
        <v>10250</v>
      </c>
      <c r="C201" s="126" t="s">
        <v>45</v>
      </c>
      <c r="D201" s="136">
        <v>27.7</v>
      </c>
      <c r="E201" s="119"/>
      <c r="F201" s="152">
        <v>0.9491</v>
      </c>
      <c r="G201" s="150">
        <v>1.2</v>
      </c>
    </row>
    <row r="202" spans="1:7" ht="13.5" thickBot="1">
      <c r="A202" s="134" t="s">
        <v>46</v>
      </c>
      <c r="B202" s="135">
        <v>10800</v>
      </c>
      <c r="C202" s="126" t="s">
        <v>45</v>
      </c>
      <c r="D202" s="136">
        <v>26.5</v>
      </c>
      <c r="E202" s="119"/>
      <c r="F202" s="152">
        <v>1</v>
      </c>
      <c r="G202" s="150">
        <v>0</v>
      </c>
    </row>
    <row r="203" spans="1:7" ht="13.5" thickBot="1">
      <c r="A203" s="134" t="s">
        <v>46</v>
      </c>
      <c r="B203" s="135">
        <v>11350</v>
      </c>
      <c r="C203" s="126" t="s">
        <v>45</v>
      </c>
      <c r="D203" s="136">
        <v>25.3</v>
      </c>
      <c r="E203" s="119"/>
      <c r="F203" s="152">
        <v>1.0509</v>
      </c>
      <c r="G203" s="150">
        <v>-1.2</v>
      </c>
    </row>
    <row r="204" spans="1:7" ht="13.5" thickBot="1">
      <c r="A204" s="134" t="s">
        <v>46</v>
      </c>
      <c r="B204" s="135">
        <v>11900</v>
      </c>
      <c r="C204" s="126" t="s">
        <v>45</v>
      </c>
      <c r="D204" s="136">
        <v>24.09</v>
      </c>
      <c r="E204" s="119"/>
      <c r="F204" s="152">
        <v>1.1019</v>
      </c>
      <c r="G204" s="150">
        <v>-2.41</v>
      </c>
    </row>
    <row r="205" spans="1:7" ht="13.5" thickBot="1">
      <c r="A205" s="134" t="s">
        <v>46</v>
      </c>
      <c r="B205" s="135">
        <v>12950</v>
      </c>
      <c r="C205" s="126" t="s">
        <v>45</v>
      </c>
      <c r="D205" s="136">
        <v>21.8</v>
      </c>
      <c r="E205" s="119"/>
      <c r="F205" s="152">
        <v>1.1991</v>
      </c>
      <c r="G205" s="150">
        <v>-4.7</v>
      </c>
    </row>
    <row r="206" spans="1:7" ht="13.5" thickBot="1">
      <c r="A206" s="134" t="s">
        <v>47</v>
      </c>
      <c r="B206" s="135">
        <v>14050</v>
      </c>
      <c r="C206" s="126" t="s">
        <v>45</v>
      </c>
      <c r="D206" s="136">
        <v>19.4</v>
      </c>
      <c r="E206" s="119"/>
      <c r="F206" s="153">
        <v>1.3009</v>
      </c>
      <c r="G206" s="150">
        <v>-7.1</v>
      </c>
    </row>
    <row r="207" spans="1:7" ht="12.75">
      <c r="A207" s="129" t="s">
        <v>48</v>
      </c>
      <c r="B207" s="126">
        <v>10800</v>
      </c>
      <c r="C207" s="127"/>
      <c r="D207" s="137"/>
      <c r="E207" s="119"/>
      <c r="F207" s="116"/>
      <c r="G207" s="138">
        <v>14.22</v>
      </c>
    </row>
    <row r="208" spans="1:7" ht="12.75">
      <c r="A208" s="129" t="s">
        <v>49</v>
      </c>
      <c r="B208" s="139">
        <v>26.5</v>
      </c>
      <c r="C208" s="127"/>
      <c r="D208" s="137"/>
      <c r="E208" s="119"/>
      <c r="F208" s="116"/>
      <c r="G208" s="116"/>
    </row>
    <row r="209" spans="1:7" ht="12.75">
      <c r="A209" s="129" t="s">
        <v>50</v>
      </c>
      <c r="B209" s="139">
        <v>65</v>
      </c>
      <c r="C209" s="127"/>
      <c r="D209" s="137"/>
      <c r="E209" s="119"/>
      <c r="F209" s="116"/>
      <c r="G209" s="116"/>
    </row>
    <row r="210" spans="1:7" ht="13.5" thickBot="1">
      <c r="A210" s="140" t="s">
        <v>51</v>
      </c>
      <c r="B210" s="141">
        <v>8</v>
      </c>
      <c r="C210" s="142"/>
      <c r="D210" s="143"/>
      <c r="E210" s="119"/>
      <c r="F210" s="116"/>
      <c r="G210" s="116"/>
    </row>
    <row r="211" spans="1:7" ht="13.5" thickBot="1">
      <c r="A211" s="119"/>
      <c r="B211" s="119"/>
      <c r="C211" s="119"/>
      <c r="D211" s="119"/>
      <c r="E211" s="119"/>
      <c r="F211" s="119"/>
      <c r="G211" s="119"/>
    </row>
    <row r="212" spans="1:7" ht="12.75">
      <c r="A212" s="158" t="s">
        <v>40</v>
      </c>
      <c r="B212" s="159">
        <v>42744</v>
      </c>
      <c r="C212" s="160"/>
      <c r="D212" s="161"/>
      <c r="E212" s="162"/>
      <c r="F212" s="162"/>
      <c r="G212" s="162"/>
    </row>
    <row r="213" spans="1:7" ht="13.5" thickBot="1">
      <c r="A213" s="163" t="s">
        <v>0</v>
      </c>
      <c r="B213" s="164" t="s">
        <v>38</v>
      </c>
      <c r="C213" s="165"/>
      <c r="D213" s="166"/>
      <c r="E213" s="162"/>
      <c r="F213" s="162"/>
      <c r="G213" s="162"/>
    </row>
    <row r="214" spans="1:7" ht="13.5" thickBot="1">
      <c r="A214" s="167" t="s">
        <v>41</v>
      </c>
      <c r="B214" s="168">
        <v>42810</v>
      </c>
      <c r="C214" s="165"/>
      <c r="D214" s="169"/>
      <c r="E214" s="155"/>
      <c r="F214" s="170" t="s">
        <v>42</v>
      </c>
      <c r="G214" s="171" t="s">
        <v>43</v>
      </c>
    </row>
    <row r="215" spans="1:7" ht="12.75">
      <c r="A215" s="172" t="s">
        <v>44</v>
      </c>
      <c r="B215" s="173">
        <v>31550</v>
      </c>
      <c r="C215" s="164" t="s">
        <v>45</v>
      </c>
      <c r="D215" s="174">
        <v>30.33</v>
      </c>
      <c r="E215" s="155"/>
      <c r="F215" s="185">
        <v>0.7003329633740288</v>
      </c>
      <c r="G215" s="183">
        <v>11.58</v>
      </c>
    </row>
    <row r="216" spans="1:7" ht="12.75">
      <c r="A216" s="172" t="s">
        <v>46</v>
      </c>
      <c r="B216" s="173">
        <v>36050</v>
      </c>
      <c r="C216" s="164" t="s">
        <v>45</v>
      </c>
      <c r="D216" s="174">
        <v>25.84</v>
      </c>
      <c r="E216" s="155"/>
      <c r="F216" s="186">
        <v>0.8002219755826859</v>
      </c>
      <c r="G216" s="174">
        <v>7.09</v>
      </c>
    </row>
    <row r="217" spans="1:7" ht="12.75">
      <c r="A217" s="172" t="s">
        <v>46</v>
      </c>
      <c r="B217" s="173">
        <v>40550</v>
      </c>
      <c r="C217" s="164" t="s">
        <v>45</v>
      </c>
      <c r="D217" s="174">
        <v>21.98</v>
      </c>
      <c r="E217" s="155"/>
      <c r="F217" s="186">
        <v>0.9001109877913429</v>
      </c>
      <c r="G217" s="174">
        <v>3.23</v>
      </c>
    </row>
    <row r="218" spans="1:7" ht="12.75">
      <c r="A218" s="172" t="s">
        <v>46</v>
      </c>
      <c r="B218" s="173">
        <v>42800</v>
      </c>
      <c r="C218" s="164" t="s">
        <v>45</v>
      </c>
      <c r="D218" s="174">
        <v>20.29</v>
      </c>
      <c r="E218" s="155"/>
      <c r="F218" s="186">
        <v>0.9500554938956715</v>
      </c>
      <c r="G218" s="174">
        <v>1.54</v>
      </c>
    </row>
    <row r="219" spans="1:7" ht="12.75">
      <c r="A219" s="172" t="s">
        <v>46</v>
      </c>
      <c r="B219" s="173">
        <v>45050</v>
      </c>
      <c r="C219" s="164" t="s">
        <v>45</v>
      </c>
      <c r="D219" s="174">
        <v>18.75</v>
      </c>
      <c r="E219" s="155"/>
      <c r="F219" s="186">
        <v>1</v>
      </c>
      <c r="G219" s="174">
        <v>0</v>
      </c>
    </row>
    <row r="220" spans="1:7" ht="12.75">
      <c r="A220" s="172" t="s">
        <v>46</v>
      </c>
      <c r="B220" s="173">
        <v>47300</v>
      </c>
      <c r="C220" s="164" t="s">
        <v>45</v>
      </c>
      <c r="D220" s="174">
        <v>17.37</v>
      </c>
      <c r="E220" s="155"/>
      <c r="F220" s="186">
        <v>1.0499445061043284</v>
      </c>
      <c r="G220" s="174">
        <v>-1.38</v>
      </c>
    </row>
    <row r="221" spans="1:7" ht="12.75">
      <c r="A221" s="172" t="s">
        <v>46</v>
      </c>
      <c r="B221" s="173">
        <v>49550</v>
      </c>
      <c r="C221" s="164" t="s">
        <v>45</v>
      </c>
      <c r="D221" s="174">
        <v>16.15</v>
      </c>
      <c r="E221" s="155"/>
      <c r="F221" s="186">
        <v>1.099889012208657</v>
      </c>
      <c r="G221" s="174">
        <v>-2.6</v>
      </c>
    </row>
    <row r="222" spans="1:7" ht="12.75">
      <c r="A222" s="172" t="s">
        <v>46</v>
      </c>
      <c r="B222" s="173">
        <v>54050</v>
      </c>
      <c r="C222" s="164" t="s">
        <v>45</v>
      </c>
      <c r="D222" s="174">
        <v>14.19</v>
      </c>
      <c r="E222" s="155"/>
      <c r="F222" s="186">
        <v>1.1997780244173142</v>
      </c>
      <c r="G222" s="174">
        <v>-4.56</v>
      </c>
    </row>
    <row r="223" spans="1:7" ht="13.5" thickBot="1">
      <c r="A223" s="172" t="s">
        <v>47</v>
      </c>
      <c r="B223" s="173">
        <v>58550</v>
      </c>
      <c r="C223" s="164" t="s">
        <v>45</v>
      </c>
      <c r="D223" s="174">
        <v>12.86</v>
      </c>
      <c r="E223" s="155"/>
      <c r="F223" s="187">
        <v>1.299667036625971</v>
      </c>
      <c r="G223" s="184">
        <v>-5.89</v>
      </c>
    </row>
    <row r="224" spans="1:7" ht="12.75">
      <c r="A224" s="167" t="s">
        <v>48</v>
      </c>
      <c r="B224" s="164">
        <v>45050</v>
      </c>
      <c r="C224" s="165"/>
      <c r="D224" s="175"/>
      <c r="E224" s="155"/>
      <c r="F224" s="162"/>
      <c r="G224" s="176">
        <v>17.47</v>
      </c>
    </row>
    <row r="225" spans="1:7" ht="12.75">
      <c r="A225" s="167" t="s">
        <v>49</v>
      </c>
      <c r="B225" s="177">
        <v>18.75</v>
      </c>
      <c r="C225" s="165"/>
      <c r="D225" s="175"/>
      <c r="E225" s="155"/>
      <c r="F225" s="162"/>
      <c r="G225" s="155"/>
    </row>
    <row r="226" spans="1:7" ht="12.75">
      <c r="A226" s="167" t="s">
        <v>50</v>
      </c>
      <c r="B226" s="177">
        <v>65</v>
      </c>
      <c r="C226" s="165"/>
      <c r="D226" s="175"/>
      <c r="E226" s="155"/>
      <c r="F226" s="162"/>
      <c r="G226" s="155"/>
    </row>
    <row r="227" spans="1:7" ht="13.5" thickBot="1">
      <c r="A227" s="178" t="s">
        <v>51</v>
      </c>
      <c r="B227" s="179">
        <v>10</v>
      </c>
      <c r="C227" s="180"/>
      <c r="D227" s="181"/>
      <c r="E227" s="155"/>
      <c r="F227" s="162"/>
      <c r="G227" s="162"/>
    </row>
    <row r="228" spans="1:7" ht="13.5" thickBot="1">
      <c r="A228" s="156"/>
      <c r="B228" s="182"/>
      <c r="C228" s="156"/>
      <c r="D228" s="157"/>
      <c r="E228" s="162"/>
      <c r="F228" s="162"/>
      <c r="G228" s="162"/>
    </row>
    <row r="229" spans="1:7" ht="12.75">
      <c r="A229" s="158" t="s">
        <v>40</v>
      </c>
      <c r="B229" s="159">
        <v>42744</v>
      </c>
      <c r="C229" s="160"/>
      <c r="D229" s="161"/>
      <c r="E229" s="162"/>
      <c r="F229" s="162"/>
      <c r="G229" s="162"/>
    </row>
    <row r="230" spans="1:7" ht="13.5" thickBot="1">
      <c r="A230" s="163" t="s">
        <v>0</v>
      </c>
      <c r="B230" s="164" t="s">
        <v>38</v>
      </c>
      <c r="C230" s="165"/>
      <c r="D230" s="166"/>
      <c r="E230" s="162"/>
      <c r="F230" s="162"/>
      <c r="G230" s="162"/>
    </row>
    <row r="231" spans="1:7" ht="13.5" thickBot="1">
      <c r="A231" s="167" t="s">
        <v>41</v>
      </c>
      <c r="B231" s="168">
        <v>42901</v>
      </c>
      <c r="C231" s="165"/>
      <c r="D231" s="169"/>
      <c r="E231" s="155"/>
      <c r="F231" s="170" t="s">
        <v>42</v>
      </c>
      <c r="G231" s="171" t="s">
        <v>43</v>
      </c>
    </row>
    <row r="232" spans="1:7" ht="12.75">
      <c r="A232" s="172" t="s">
        <v>44</v>
      </c>
      <c r="B232" s="173">
        <v>31850</v>
      </c>
      <c r="C232" s="164" t="s">
        <v>45</v>
      </c>
      <c r="D232" s="174">
        <v>33.61</v>
      </c>
      <c r="E232" s="155"/>
      <c r="F232" s="185">
        <v>0.7</v>
      </c>
      <c r="G232" s="183">
        <v>13.61</v>
      </c>
    </row>
    <row r="233" spans="1:7" ht="12.75">
      <c r="A233" s="172" t="s">
        <v>46</v>
      </c>
      <c r="B233" s="173">
        <v>36400</v>
      </c>
      <c r="C233" s="164" t="s">
        <v>45</v>
      </c>
      <c r="D233" s="174">
        <v>29.03</v>
      </c>
      <c r="E233" s="155"/>
      <c r="F233" s="186">
        <v>0.8</v>
      </c>
      <c r="G233" s="174">
        <v>9.03</v>
      </c>
    </row>
    <row r="234" spans="1:7" ht="12.75">
      <c r="A234" s="172" t="s">
        <v>46</v>
      </c>
      <c r="B234" s="173">
        <v>40950</v>
      </c>
      <c r="C234" s="164" t="s">
        <v>45</v>
      </c>
      <c r="D234" s="174">
        <v>24.49</v>
      </c>
      <c r="E234" s="155"/>
      <c r="F234" s="186">
        <v>0.9</v>
      </c>
      <c r="G234" s="174">
        <v>4.49</v>
      </c>
    </row>
    <row r="235" spans="1:7" ht="12.75">
      <c r="A235" s="172" t="s">
        <v>46</v>
      </c>
      <c r="B235" s="173">
        <v>43200</v>
      </c>
      <c r="C235" s="164" t="s">
        <v>45</v>
      </c>
      <c r="D235" s="174">
        <v>22.27</v>
      </c>
      <c r="E235" s="155"/>
      <c r="F235" s="186">
        <v>0.9494505494505494</v>
      </c>
      <c r="G235" s="174">
        <v>2.27</v>
      </c>
    </row>
    <row r="236" spans="1:7" ht="12.75">
      <c r="A236" s="172" t="s">
        <v>46</v>
      </c>
      <c r="B236" s="173">
        <v>45500</v>
      </c>
      <c r="C236" s="164" t="s">
        <v>45</v>
      </c>
      <c r="D236" s="174">
        <v>20</v>
      </c>
      <c r="E236" s="155"/>
      <c r="F236" s="186">
        <v>1</v>
      </c>
      <c r="G236" s="174">
        <v>0</v>
      </c>
    </row>
    <row r="237" spans="1:7" ht="12.75">
      <c r="A237" s="172" t="s">
        <v>46</v>
      </c>
      <c r="B237" s="173">
        <v>47750</v>
      </c>
      <c r="C237" s="164" t="s">
        <v>45</v>
      </c>
      <c r="D237" s="174">
        <v>17.8</v>
      </c>
      <c r="E237" s="155"/>
      <c r="F237" s="186">
        <v>1.0494505494505495</v>
      </c>
      <c r="G237" s="174">
        <v>-2.2</v>
      </c>
    </row>
    <row r="238" spans="1:7" ht="12.75">
      <c r="A238" s="172" t="s">
        <v>46</v>
      </c>
      <c r="B238" s="173">
        <v>50050</v>
      </c>
      <c r="C238" s="164" t="s">
        <v>45</v>
      </c>
      <c r="D238" s="174">
        <v>15.55</v>
      </c>
      <c r="E238" s="155"/>
      <c r="F238" s="186">
        <v>1.1</v>
      </c>
      <c r="G238" s="174">
        <v>-4.45</v>
      </c>
    </row>
    <row r="239" spans="1:7" ht="12.75">
      <c r="A239" s="172" t="s">
        <v>46</v>
      </c>
      <c r="B239" s="173">
        <v>54600</v>
      </c>
      <c r="C239" s="164" t="s">
        <v>45</v>
      </c>
      <c r="D239" s="174">
        <v>11.15</v>
      </c>
      <c r="E239" s="155"/>
      <c r="F239" s="186">
        <v>1.2</v>
      </c>
      <c r="G239" s="174">
        <v>-8.85</v>
      </c>
    </row>
    <row r="240" spans="1:7" ht="13.5" thickBot="1">
      <c r="A240" s="172" t="s">
        <v>47</v>
      </c>
      <c r="B240" s="173">
        <v>59150</v>
      </c>
      <c r="C240" s="164" t="s">
        <v>45</v>
      </c>
      <c r="D240" s="174">
        <v>6.8</v>
      </c>
      <c r="E240" s="155"/>
      <c r="F240" s="187">
        <v>1.3</v>
      </c>
      <c r="G240" s="184">
        <v>-13.2</v>
      </c>
    </row>
    <row r="241" spans="1:7" ht="12.75">
      <c r="A241" s="167" t="s">
        <v>48</v>
      </c>
      <c r="B241" s="164">
        <v>45500</v>
      </c>
      <c r="C241" s="165"/>
      <c r="D241" s="175"/>
      <c r="E241" s="155"/>
      <c r="F241" s="162"/>
      <c r="G241" s="176">
        <v>26.81</v>
      </c>
    </row>
    <row r="242" spans="1:7" ht="12.75">
      <c r="A242" s="167" t="s">
        <v>49</v>
      </c>
      <c r="B242" s="177">
        <v>20</v>
      </c>
      <c r="C242" s="165"/>
      <c r="D242" s="175"/>
      <c r="E242" s="155"/>
      <c r="F242" s="162"/>
      <c r="G242" s="162"/>
    </row>
    <row r="243" spans="1:7" ht="12.75">
      <c r="A243" s="167" t="s">
        <v>50</v>
      </c>
      <c r="B243" s="177">
        <v>65</v>
      </c>
      <c r="C243" s="165"/>
      <c r="D243" s="175"/>
      <c r="E243" s="155"/>
      <c r="F243" s="162"/>
      <c r="G243" s="162"/>
    </row>
    <row r="244" spans="1:7" ht="13.5" thickBot="1">
      <c r="A244" s="178" t="s">
        <v>51</v>
      </c>
      <c r="B244" s="179">
        <v>10</v>
      </c>
      <c r="C244" s="180"/>
      <c r="D244" s="181"/>
      <c r="E244" s="155"/>
      <c r="F244" s="162"/>
      <c r="G244" s="162"/>
    </row>
    <row r="245" spans="1:7" ht="13.5" thickBot="1">
      <c r="A245" s="156"/>
      <c r="B245" s="182"/>
      <c r="C245" s="156"/>
      <c r="D245" s="157"/>
      <c r="E245" s="162"/>
      <c r="F245" s="162"/>
      <c r="G245" s="162"/>
    </row>
    <row r="246" spans="1:7" ht="12.75">
      <c r="A246" s="158" t="s">
        <v>40</v>
      </c>
      <c r="B246" s="159">
        <v>42744</v>
      </c>
      <c r="C246" s="160"/>
      <c r="D246" s="161"/>
      <c r="E246" s="162"/>
      <c r="F246" s="162"/>
      <c r="G246" s="162"/>
    </row>
    <row r="247" spans="1:7" ht="13.5" thickBot="1">
      <c r="A247" s="163" t="s">
        <v>0</v>
      </c>
      <c r="B247" s="164" t="s">
        <v>38</v>
      </c>
      <c r="C247" s="165"/>
      <c r="D247" s="166"/>
      <c r="E247" s="162"/>
      <c r="F247" s="162"/>
      <c r="G247" s="162"/>
    </row>
    <row r="248" spans="1:7" ht="13.5" thickBot="1">
      <c r="A248" s="167" t="s">
        <v>41</v>
      </c>
      <c r="B248" s="168">
        <v>42999</v>
      </c>
      <c r="C248" s="165"/>
      <c r="D248" s="169"/>
      <c r="E248" s="155"/>
      <c r="F248" s="170" t="s">
        <v>42</v>
      </c>
      <c r="G248" s="171" t="s">
        <v>43</v>
      </c>
    </row>
    <row r="249" spans="1:7" ht="12.75">
      <c r="A249" s="172" t="s">
        <v>44</v>
      </c>
      <c r="B249" s="173">
        <v>32550</v>
      </c>
      <c r="C249" s="164" t="s">
        <v>45</v>
      </c>
      <c r="D249" s="174">
        <v>30.82</v>
      </c>
      <c r="E249" s="155"/>
      <c r="F249" s="185">
        <v>0.7</v>
      </c>
      <c r="G249" s="183">
        <v>10.07</v>
      </c>
    </row>
    <row r="250" spans="1:7" ht="12.75">
      <c r="A250" s="172" t="s">
        <v>46</v>
      </c>
      <c r="B250" s="173">
        <v>37200</v>
      </c>
      <c r="C250" s="164" t="s">
        <v>45</v>
      </c>
      <c r="D250" s="174">
        <v>27.45</v>
      </c>
      <c r="E250" s="155"/>
      <c r="F250" s="186">
        <v>0.8</v>
      </c>
      <c r="G250" s="174">
        <v>6.7</v>
      </c>
    </row>
    <row r="251" spans="1:7" ht="12.75">
      <c r="A251" s="172" t="s">
        <v>46</v>
      </c>
      <c r="B251" s="173">
        <v>41850</v>
      </c>
      <c r="C251" s="164" t="s">
        <v>45</v>
      </c>
      <c r="D251" s="174">
        <v>24.1</v>
      </c>
      <c r="E251" s="155"/>
      <c r="F251" s="186">
        <v>0.9</v>
      </c>
      <c r="G251" s="174">
        <v>3.35</v>
      </c>
    </row>
    <row r="252" spans="1:7" ht="12.75">
      <c r="A252" s="172" t="s">
        <v>46</v>
      </c>
      <c r="B252" s="173">
        <v>44150</v>
      </c>
      <c r="C252" s="164" t="s">
        <v>45</v>
      </c>
      <c r="D252" s="174">
        <v>22.44</v>
      </c>
      <c r="E252" s="155"/>
      <c r="F252" s="186">
        <v>0.9494623655913978</v>
      </c>
      <c r="G252" s="174">
        <v>1.69</v>
      </c>
    </row>
    <row r="253" spans="1:7" ht="12.75">
      <c r="A253" s="172" t="s">
        <v>46</v>
      </c>
      <c r="B253" s="173">
        <v>46500</v>
      </c>
      <c r="C253" s="164" t="s">
        <v>45</v>
      </c>
      <c r="D253" s="174">
        <v>20.75</v>
      </c>
      <c r="E253" s="155"/>
      <c r="F253" s="186">
        <v>1</v>
      </c>
      <c r="G253" s="174">
        <v>0</v>
      </c>
    </row>
    <row r="254" spans="1:7" ht="12.75">
      <c r="A254" s="172" t="s">
        <v>46</v>
      </c>
      <c r="B254" s="173">
        <v>48800</v>
      </c>
      <c r="C254" s="164" t="s">
        <v>45</v>
      </c>
      <c r="D254" s="174">
        <v>19.1</v>
      </c>
      <c r="E254" s="155"/>
      <c r="F254" s="186">
        <v>1.049462365591398</v>
      </c>
      <c r="G254" s="174">
        <v>-1.65</v>
      </c>
    </row>
    <row r="255" spans="1:7" ht="12.75">
      <c r="A255" s="172" t="s">
        <v>46</v>
      </c>
      <c r="B255" s="173">
        <v>51150</v>
      </c>
      <c r="C255" s="164" t="s">
        <v>45</v>
      </c>
      <c r="D255" s="174">
        <v>17.42</v>
      </c>
      <c r="E255" s="155"/>
      <c r="F255" s="186">
        <v>1.1</v>
      </c>
      <c r="G255" s="174">
        <v>-3.33</v>
      </c>
    </row>
    <row r="256" spans="1:7" ht="12.75">
      <c r="A256" s="172" t="s">
        <v>46</v>
      </c>
      <c r="B256" s="173">
        <v>55750</v>
      </c>
      <c r="C256" s="164" t="s">
        <v>45</v>
      </c>
      <c r="D256" s="174">
        <v>14.13</v>
      </c>
      <c r="E256" s="155"/>
      <c r="F256" s="186">
        <v>1.1989247311827957</v>
      </c>
      <c r="G256" s="174">
        <v>-6.62</v>
      </c>
    </row>
    <row r="257" spans="1:7" ht="13.5" thickBot="1">
      <c r="A257" s="172" t="s">
        <v>47</v>
      </c>
      <c r="B257" s="173">
        <v>60400</v>
      </c>
      <c r="C257" s="164" t="s">
        <v>45</v>
      </c>
      <c r="D257" s="174">
        <v>10.81</v>
      </c>
      <c r="E257" s="155"/>
      <c r="F257" s="187">
        <v>1.2989247311827956</v>
      </c>
      <c r="G257" s="184">
        <v>-9.94</v>
      </c>
    </row>
    <row r="258" spans="1:7" ht="12.75">
      <c r="A258" s="167" t="s">
        <v>48</v>
      </c>
      <c r="B258" s="164">
        <v>46500</v>
      </c>
      <c r="C258" s="165"/>
      <c r="D258" s="175"/>
      <c r="E258" s="155"/>
      <c r="F258" s="162"/>
      <c r="G258" s="176">
        <v>20.009999999999998</v>
      </c>
    </row>
    <row r="259" spans="1:7" ht="12.75">
      <c r="A259" s="167" t="s">
        <v>49</v>
      </c>
      <c r="B259" s="177">
        <v>20.75</v>
      </c>
      <c r="C259" s="165"/>
      <c r="D259" s="175"/>
      <c r="E259" s="155"/>
      <c r="F259" s="162"/>
      <c r="G259" s="162"/>
    </row>
    <row r="260" spans="1:7" ht="12.75">
      <c r="A260" s="167" t="s">
        <v>50</v>
      </c>
      <c r="B260" s="177">
        <v>65</v>
      </c>
      <c r="C260" s="165"/>
      <c r="D260" s="175"/>
      <c r="E260" s="155"/>
      <c r="F260" s="162"/>
      <c r="G260" s="162"/>
    </row>
    <row r="261" spans="1:7" ht="13.5" thickBot="1">
      <c r="A261" s="178" t="s">
        <v>51</v>
      </c>
      <c r="B261" s="179">
        <v>10</v>
      </c>
      <c r="C261" s="180"/>
      <c r="D261" s="181"/>
      <c r="E261" s="155"/>
      <c r="F261" s="162"/>
      <c r="G261" s="162"/>
    </row>
    <row r="262" spans="1:7" ht="13.5" thickBot="1">
      <c r="A262" s="114"/>
      <c r="B262" s="117"/>
      <c r="C262" s="114"/>
      <c r="D262" s="115"/>
      <c r="E262" s="116"/>
      <c r="F262" s="116"/>
      <c r="G262" s="116"/>
    </row>
    <row r="263" spans="1:7" ht="12.75">
      <c r="A263" s="158" t="s">
        <v>40</v>
      </c>
      <c r="B263" s="159">
        <v>42744</v>
      </c>
      <c r="C263" s="160"/>
      <c r="D263" s="161"/>
      <c r="E263" s="162"/>
      <c r="F263" s="162"/>
      <c r="G263" s="162"/>
    </row>
    <row r="264" spans="1:7" ht="13.5" thickBot="1">
      <c r="A264" s="163" t="s">
        <v>0</v>
      </c>
      <c r="B264" s="164" t="s">
        <v>37</v>
      </c>
      <c r="C264" s="165"/>
      <c r="D264" s="166"/>
      <c r="E264" s="162"/>
      <c r="F264" s="162"/>
      <c r="G264" s="162"/>
    </row>
    <row r="265" spans="1:7" ht="13.5" thickBot="1">
      <c r="A265" s="167" t="s">
        <v>41</v>
      </c>
      <c r="B265" s="168">
        <v>42810</v>
      </c>
      <c r="C265" s="165"/>
      <c r="D265" s="169"/>
      <c r="E265" s="162"/>
      <c r="F265" s="170" t="s">
        <v>42</v>
      </c>
      <c r="G265" s="171" t="s">
        <v>43</v>
      </c>
    </row>
    <row r="266" spans="1:7" ht="13.5" thickBot="1">
      <c r="A266" s="172" t="s">
        <v>44</v>
      </c>
      <c r="B266" s="173">
        <v>49050</v>
      </c>
      <c r="C266" s="164" t="s">
        <v>45</v>
      </c>
      <c r="D266" s="174">
        <v>33.95</v>
      </c>
      <c r="E266" s="188"/>
      <c r="F266" s="190">
        <v>0.7002141327623126</v>
      </c>
      <c r="G266" s="192">
        <v>12.7</v>
      </c>
    </row>
    <row r="267" spans="1:7" ht="13.5" thickBot="1">
      <c r="A267" s="172" t="s">
        <v>46</v>
      </c>
      <c r="B267" s="173">
        <v>56050</v>
      </c>
      <c r="C267" s="164" t="s">
        <v>45</v>
      </c>
      <c r="D267" s="174">
        <v>29.28</v>
      </c>
      <c r="E267" s="189"/>
      <c r="F267" s="190">
        <v>0.8001427551748751</v>
      </c>
      <c r="G267" s="192">
        <v>8.03</v>
      </c>
    </row>
    <row r="268" spans="1:7" ht="13.5" thickBot="1">
      <c r="A268" s="172" t="s">
        <v>46</v>
      </c>
      <c r="B268" s="173">
        <v>63050</v>
      </c>
      <c r="C268" s="164" t="s">
        <v>45</v>
      </c>
      <c r="D268" s="174">
        <v>25.01</v>
      </c>
      <c r="E268" s="189"/>
      <c r="F268" s="190">
        <v>0.9000713775874375</v>
      </c>
      <c r="G268" s="192">
        <v>3.76</v>
      </c>
    </row>
    <row r="269" spans="1:7" ht="13.5" thickBot="1">
      <c r="A269" s="172" t="s">
        <v>46</v>
      </c>
      <c r="B269" s="173">
        <v>66550</v>
      </c>
      <c r="C269" s="164" t="s">
        <v>45</v>
      </c>
      <c r="D269" s="174">
        <v>23.06</v>
      </c>
      <c r="E269" s="189"/>
      <c r="F269" s="190">
        <v>0.9500356887937188</v>
      </c>
      <c r="G269" s="192">
        <v>1.81</v>
      </c>
    </row>
    <row r="270" spans="1:7" ht="13.5" thickBot="1">
      <c r="A270" s="172" t="s">
        <v>46</v>
      </c>
      <c r="B270" s="173">
        <v>70050</v>
      </c>
      <c r="C270" s="164" t="s">
        <v>45</v>
      </c>
      <c r="D270" s="174">
        <v>21.25</v>
      </c>
      <c r="E270" s="189"/>
      <c r="F270" s="190">
        <v>1</v>
      </c>
      <c r="G270" s="192">
        <v>0</v>
      </c>
    </row>
    <row r="271" spans="1:7" ht="13.5" thickBot="1">
      <c r="A271" s="172" t="s">
        <v>46</v>
      </c>
      <c r="B271" s="173">
        <v>73550</v>
      </c>
      <c r="C271" s="164" t="s">
        <v>45</v>
      </c>
      <c r="D271" s="174">
        <v>19.64</v>
      </c>
      <c r="E271" s="189"/>
      <c r="F271" s="190">
        <v>1.0499643112062813</v>
      </c>
      <c r="G271" s="192">
        <v>-1.61</v>
      </c>
    </row>
    <row r="272" spans="1:7" ht="13.5" thickBot="1">
      <c r="A272" s="172" t="s">
        <v>46</v>
      </c>
      <c r="B272" s="173">
        <v>77050</v>
      </c>
      <c r="C272" s="164" t="s">
        <v>45</v>
      </c>
      <c r="D272" s="174">
        <v>18.41</v>
      </c>
      <c r="E272" s="189"/>
      <c r="F272" s="190">
        <v>1.0999286224125624</v>
      </c>
      <c r="G272" s="192">
        <v>-2.84</v>
      </c>
    </row>
    <row r="273" spans="1:7" ht="13.5" thickBot="1">
      <c r="A273" s="172" t="s">
        <v>46</v>
      </c>
      <c r="B273" s="173">
        <v>84100</v>
      </c>
      <c r="C273" s="164" t="s">
        <v>45</v>
      </c>
      <c r="D273" s="174">
        <v>17.14</v>
      </c>
      <c r="E273" s="189"/>
      <c r="F273" s="190">
        <v>1.2005710206995004</v>
      </c>
      <c r="G273" s="192">
        <v>-4.11</v>
      </c>
    </row>
    <row r="274" spans="1:7" ht="13.5" thickBot="1">
      <c r="A274" s="172" t="s">
        <v>47</v>
      </c>
      <c r="B274" s="173">
        <v>91100</v>
      </c>
      <c r="C274" s="164" t="s">
        <v>45</v>
      </c>
      <c r="D274" s="174">
        <v>16.55</v>
      </c>
      <c r="E274" s="191"/>
      <c r="F274" s="190">
        <v>1.3004996431120628</v>
      </c>
      <c r="G274" s="193">
        <v>-4.7</v>
      </c>
    </row>
    <row r="275" spans="1:7" ht="12.75">
      <c r="A275" s="167" t="s">
        <v>48</v>
      </c>
      <c r="B275" s="164">
        <v>70050</v>
      </c>
      <c r="C275" s="165"/>
      <c r="D275" s="175"/>
      <c r="E275" s="162"/>
      <c r="F275" s="162"/>
      <c r="G275" s="176">
        <v>17.4</v>
      </c>
    </row>
    <row r="276" spans="1:7" ht="12.75">
      <c r="A276" s="167" t="s">
        <v>49</v>
      </c>
      <c r="B276" s="177">
        <v>21.25</v>
      </c>
      <c r="C276" s="165"/>
      <c r="D276" s="175"/>
      <c r="E276" s="162"/>
      <c r="F276" s="162"/>
      <c r="G276" s="162"/>
    </row>
    <row r="277" spans="1:7" ht="12.75">
      <c r="A277" s="167" t="s">
        <v>50</v>
      </c>
      <c r="B277" s="177">
        <v>65</v>
      </c>
      <c r="C277" s="165"/>
      <c r="D277" s="175"/>
      <c r="E277" s="162"/>
      <c r="F277" s="162"/>
      <c r="G277" s="162"/>
    </row>
    <row r="278" spans="1:7" ht="13.5" thickBot="1">
      <c r="A278" s="178" t="s">
        <v>51</v>
      </c>
      <c r="B278" s="179">
        <v>8</v>
      </c>
      <c r="C278" s="180"/>
      <c r="D278" s="181"/>
      <c r="E278" s="162"/>
      <c r="F278" s="162"/>
      <c r="G278" s="162"/>
    </row>
    <row r="279" spans="1:7" ht="13.5" thickBot="1">
      <c r="A279" s="156"/>
      <c r="B279" s="182"/>
      <c r="C279" s="156"/>
      <c r="D279" s="157"/>
      <c r="E279" s="162"/>
      <c r="F279" s="162"/>
      <c r="G279" s="162"/>
    </row>
    <row r="280" spans="1:7" ht="12.75">
      <c r="A280" s="158" t="s">
        <v>40</v>
      </c>
      <c r="B280" s="159">
        <v>42744</v>
      </c>
      <c r="C280" s="160"/>
      <c r="D280" s="161"/>
      <c r="E280" s="162"/>
      <c r="F280" s="162"/>
      <c r="G280" s="162"/>
    </row>
    <row r="281" spans="1:7" ht="13.5" thickBot="1">
      <c r="A281" s="163" t="s">
        <v>0</v>
      </c>
      <c r="B281" s="164" t="s">
        <v>37</v>
      </c>
      <c r="C281" s="165"/>
      <c r="D281" s="166"/>
      <c r="E281" s="162"/>
      <c r="F281" s="162"/>
      <c r="G281" s="162"/>
    </row>
    <row r="282" spans="1:7" ht="13.5" thickBot="1">
      <c r="A282" s="167" t="s">
        <v>41</v>
      </c>
      <c r="B282" s="168">
        <v>42901</v>
      </c>
      <c r="C282" s="165"/>
      <c r="D282" s="169"/>
      <c r="E282" s="162"/>
      <c r="F282" s="170" t="s">
        <v>42</v>
      </c>
      <c r="G282" s="171" t="s">
        <v>43</v>
      </c>
    </row>
    <row r="283" spans="1:7" ht="13.5" thickBot="1">
      <c r="A283" s="172" t="s">
        <v>44</v>
      </c>
      <c r="B283" s="173">
        <v>49350</v>
      </c>
      <c r="C283" s="164" t="s">
        <v>45</v>
      </c>
      <c r="D283" s="174">
        <v>35.2</v>
      </c>
      <c r="E283" s="188"/>
      <c r="F283" s="190">
        <v>0.69950389794472</v>
      </c>
      <c r="G283" s="192">
        <v>12.7</v>
      </c>
    </row>
    <row r="284" spans="1:7" ht="13.5" thickBot="1">
      <c r="A284" s="172" t="s">
        <v>46</v>
      </c>
      <c r="B284" s="173">
        <v>56450</v>
      </c>
      <c r="C284" s="164" t="s">
        <v>45</v>
      </c>
      <c r="D284" s="174">
        <v>30.53</v>
      </c>
      <c r="E284" s="189"/>
      <c r="F284" s="190">
        <v>0.8001417434443657</v>
      </c>
      <c r="G284" s="192">
        <v>8.03</v>
      </c>
    </row>
    <row r="285" spans="1:7" ht="13.5" thickBot="1">
      <c r="A285" s="172" t="s">
        <v>46</v>
      </c>
      <c r="B285" s="173">
        <v>63500</v>
      </c>
      <c r="C285" s="164" t="s">
        <v>45</v>
      </c>
      <c r="D285" s="174">
        <v>26.26</v>
      </c>
      <c r="E285" s="189"/>
      <c r="F285" s="190">
        <v>0.9000708717221828</v>
      </c>
      <c r="G285" s="192">
        <v>3.76</v>
      </c>
    </row>
    <row r="286" spans="1:7" ht="13.5" thickBot="1">
      <c r="A286" s="172" t="s">
        <v>46</v>
      </c>
      <c r="B286" s="173">
        <v>67000</v>
      </c>
      <c r="C286" s="164" t="s">
        <v>45</v>
      </c>
      <c r="D286" s="174">
        <v>24.31</v>
      </c>
      <c r="E286" s="189"/>
      <c r="F286" s="190">
        <v>0.9496810772501771</v>
      </c>
      <c r="G286" s="192">
        <v>1.81</v>
      </c>
    </row>
    <row r="287" spans="1:7" ht="13.5" thickBot="1">
      <c r="A287" s="172" t="s">
        <v>46</v>
      </c>
      <c r="B287" s="173">
        <v>70550</v>
      </c>
      <c r="C287" s="164" t="s">
        <v>45</v>
      </c>
      <c r="D287" s="174">
        <v>22.5</v>
      </c>
      <c r="E287" s="189"/>
      <c r="F287" s="190">
        <v>1</v>
      </c>
      <c r="G287" s="192">
        <v>0</v>
      </c>
    </row>
    <row r="288" spans="1:7" ht="13.5" thickBot="1">
      <c r="A288" s="172" t="s">
        <v>46</v>
      </c>
      <c r="B288" s="173">
        <v>74050</v>
      </c>
      <c r="C288" s="164" t="s">
        <v>45</v>
      </c>
      <c r="D288" s="174">
        <v>20.89</v>
      </c>
      <c r="E288" s="189"/>
      <c r="F288" s="190">
        <v>1.0496102055279943</v>
      </c>
      <c r="G288" s="192">
        <v>-1.61</v>
      </c>
    </row>
    <row r="289" spans="1:7" ht="13.5" thickBot="1">
      <c r="A289" s="172" t="s">
        <v>46</v>
      </c>
      <c r="B289" s="173">
        <v>77600</v>
      </c>
      <c r="C289" s="164" t="s">
        <v>45</v>
      </c>
      <c r="D289" s="174">
        <v>19.66</v>
      </c>
      <c r="E289" s="189"/>
      <c r="F289" s="190">
        <v>1.0999291282778172</v>
      </c>
      <c r="G289" s="192">
        <v>-2.84</v>
      </c>
    </row>
    <row r="290" spans="1:7" ht="13.5" thickBot="1">
      <c r="A290" s="172" t="s">
        <v>46</v>
      </c>
      <c r="B290" s="173">
        <v>84650</v>
      </c>
      <c r="C290" s="164" t="s">
        <v>45</v>
      </c>
      <c r="D290" s="174">
        <v>18.39</v>
      </c>
      <c r="E290" s="189"/>
      <c r="F290" s="190">
        <v>1.1998582565556344</v>
      </c>
      <c r="G290" s="192">
        <v>-4.11</v>
      </c>
    </row>
    <row r="291" spans="1:7" ht="13.5" thickBot="1">
      <c r="A291" s="172" t="s">
        <v>47</v>
      </c>
      <c r="B291" s="173">
        <v>91700</v>
      </c>
      <c r="C291" s="164" t="s">
        <v>45</v>
      </c>
      <c r="D291" s="174">
        <v>17.8</v>
      </c>
      <c r="E291" s="191"/>
      <c r="F291" s="190">
        <v>1.2997873848334514</v>
      </c>
      <c r="G291" s="193">
        <v>-4.7</v>
      </c>
    </row>
    <row r="292" spans="1:7" ht="12.75">
      <c r="A292" s="167" t="s">
        <v>48</v>
      </c>
      <c r="B292" s="164">
        <v>70550</v>
      </c>
      <c r="C292" s="165"/>
      <c r="D292" s="175"/>
      <c r="E292" s="162"/>
      <c r="F292" s="162"/>
      <c r="G292" s="176">
        <v>17.4</v>
      </c>
    </row>
    <row r="293" spans="1:7" ht="12.75">
      <c r="A293" s="167" t="s">
        <v>49</v>
      </c>
      <c r="B293" s="177">
        <v>22.5</v>
      </c>
      <c r="C293" s="165"/>
      <c r="D293" s="175"/>
      <c r="E293" s="162"/>
      <c r="F293" s="162"/>
      <c r="G293" s="162"/>
    </row>
    <row r="294" spans="1:7" ht="12.75">
      <c r="A294" s="167" t="s">
        <v>50</v>
      </c>
      <c r="B294" s="177">
        <v>65</v>
      </c>
      <c r="C294" s="165"/>
      <c r="D294" s="175"/>
      <c r="E294" s="162"/>
      <c r="F294" s="162"/>
      <c r="G294" s="162"/>
    </row>
    <row r="295" spans="1:7" ht="13.5" thickBot="1">
      <c r="A295" s="178" t="s">
        <v>51</v>
      </c>
      <c r="B295" s="179">
        <v>8</v>
      </c>
      <c r="C295" s="180"/>
      <c r="D295" s="181"/>
      <c r="E295" s="162"/>
      <c r="F295" s="162"/>
      <c r="G295" s="162"/>
    </row>
    <row r="296" spans="1:7" ht="12.75">
      <c r="A296" s="114"/>
      <c r="B296" s="117"/>
      <c r="C296" s="114"/>
      <c r="D296" s="115"/>
      <c r="E296" s="116"/>
      <c r="F296" s="116"/>
      <c r="G296" s="116"/>
    </row>
    <row r="308" ht="12.75">
      <c r="H308" s="16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H1638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2017-01-09T12:43:27Z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